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ra\Documents\01 Disk D\01_Firma\15 AUTORIZACE - razitko\21_05_03 UO parkovaní Popradská\DSP_Popradská\PDF\TISK odevzádní\01 Rozpočet\"/>
    </mc:Choice>
  </mc:AlternateContent>
  <xr:revisionPtr revIDLastSave="0" documentId="13_ncr:1_{3C9D5161-1C91-430D-A120-3F3EA2F81187}" xr6:coauthVersionLast="36" xr6:coauthVersionMax="36" xr10:uidLastSave="{00000000-0000-0000-0000-000000000000}"/>
  <bookViews>
    <workbookView xWindow="-120" yWindow="-120" windowWidth="29040" windowHeight="15840" xr2:uid="{C142D1B4-70B6-4D4E-BD32-CDCEC787C0A2}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Rozpočet'!$A$7:$K$200</definedName>
    <definedName name="_xlnm.Print_Titles" localSheetId="1">'KT Rozpočet'!$1:$7</definedName>
    <definedName name="_xlnm.Print_Titles" localSheetId="2">'KT Tech. specifikace'!$1:$7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7" i="3" l="1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98" i="3" s="1"/>
  <c r="K147" i="3"/>
  <c r="K146" i="3"/>
  <c r="K143" i="3"/>
  <c r="K142" i="3"/>
  <c r="K141" i="3"/>
  <c r="K140" i="3"/>
  <c r="K139" i="3"/>
  <c r="K138" i="3"/>
  <c r="K137" i="3"/>
  <c r="K136" i="3"/>
  <c r="K135" i="3"/>
  <c r="K144" i="3" s="1"/>
  <c r="K133" i="3"/>
  <c r="K132" i="3"/>
  <c r="K131" i="3"/>
  <c r="K130" i="3"/>
  <c r="K129" i="3"/>
  <c r="K134" i="3" s="1"/>
  <c r="D19" i="4" s="1"/>
  <c r="E19" i="4" s="1"/>
  <c r="F19" i="4" s="1"/>
  <c r="K127" i="3"/>
  <c r="K126" i="3"/>
  <c r="K125" i="3"/>
  <c r="K124" i="3"/>
  <c r="K123" i="3"/>
  <c r="K122" i="3"/>
  <c r="K121" i="3"/>
  <c r="K120" i="3"/>
  <c r="K128" i="3" s="1"/>
  <c r="D18" i="4" s="1"/>
  <c r="E18" i="4" s="1"/>
  <c r="F18" i="4" s="1"/>
  <c r="K119" i="3"/>
  <c r="K118" i="3"/>
  <c r="K117" i="3"/>
  <c r="K115" i="3"/>
  <c r="K114" i="3"/>
  <c r="K113" i="3"/>
  <c r="K112" i="3"/>
  <c r="K116" i="3" s="1"/>
  <c r="D17" i="4" s="1"/>
  <c r="E17" i="4" s="1"/>
  <c r="F17" i="4" s="1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111" i="3" s="1"/>
  <c r="D16" i="4" s="1"/>
  <c r="K88" i="3"/>
  <c r="K87" i="3"/>
  <c r="K86" i="3"/>
  <c r="K85" i="3"/>
  <c r="K84" i="3"/>
  <c r="K83" i="3"/>
  <c r="K82" i="3"/>
  <c r="K81" i="3"/>
  <c r="K80" i="3"/>
  <c r="K79" i="3"/>
  <c r="K89" i="3" s="1"/>
  <c r="D15" i="4" s="1"/>
  <c r="K76" i="3"/>
  <c r="K75" i="3"/>
  <c r="K74" i="3"/>
  <c r="K73" i="3"/>
  <c r="K72" i="3"/>
  <c r="K71" i="3"/>
  <c r="K70" i="3"/>
  <c r="K69" i="3"/>
  <c r="K68" i="3"/>
  <c r="K67" i="3"/>
  <c r="K77" i="3" s="1"/>
  <c r="K65" i="3"/>
  <c r="K64" i="3"/>
  <c r="K63" i="3"/>
  <c r="K62" i="3"/>
  <c r="K61" i="3"/>
  <c r="K66" i="3" s="1"/>
  <c r="D12" i="4" s="1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60" i="3" s="1"/>
  <c r="D11" i="4" s="1"/>
  <c r="E11" i="4" s="1"/>
  <c r="F11" i="4" s="1"/>
  <c r="K44" i="3"/>
  <c r="K45" i="3" s="1"/>
  <c r="D10" i="4" s="1"/>
  <c r="E10" i="4" s="1"/>
  <c r="F10" i="4" s="1"/>
  <c r="K43" i="3"/>
  <c r="K42" i="3"/>
  <c r="K41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40" i="3" s="1"/>
  <c r="D9" i="4" s="1"/>
  <c r="K17" i="3"/>
  <c r="K16" i="3"/>
  <c r="K15" i="3"/>
  <c r="K14" i="3"/>
  <c r="K13" i="3"/>
  <c r="K12" i="3"/>
  <c r="K11" i="3"/>
  <c r="K10" i="3"/>
  <c r="K9" i="3"/>
  <c r="K8" i="3"/>
  <c r="K18" i="3" s="1"/>
  <c r="D8" i="4" s="1"/>
  <c r="E9" i="4" l="1"/>
  <c r="F9" i="4" s="1"/>
  <c r="D20" i="4"/>
  <c r="K145" i="3"/>
  <c r="E8" i="4"/>
  <c r="F8" i="4" s="1"/>
  <c r="D21" i="4"/>
  <c r="E21" i="4" s="1"/>
  <c r="F21" i="4" s="1"/>
  <c r="E15" i="4"/>
  <c r="F15" i="4" s="1"/>
  <c r="E12" i="4"/>
  <c r="F12" i="4"/>
  <c r="D13" i="4"/>
  <c r="E13" i="4" s="1"/>
  <c r="F13" i="4" s="1"/>
  <c r="K78" i="3"/>
  <c r="E16" i="4"/>
  <c r="F16" i="4"/>
  <c r="D22" i="4"/>
  <c r="K199" i="3"/>
  <c r="K200" i="3" s="1"/>
  <c r="A2" i="4"/>
  <c r="E20" i="4" l="1"/>
  <c r="F20" i="4" s="1"/>
  <c r="D23" i="4"/>
  <c r="E22" i="4"/>
  <c r="F22" i="4" s="1"/>
  <c r="D14" i="4"/>
  <c r="B4" i="6"/>
  <c r="E14" i="4" l="1"/>
  <c r="F14" i="4" s="1"/>
  <c r="D24" i="4"/>
  <c r="F23" i="4"/>
  <c r="E23" i="4"/>
  <c r="B4" i="4"/>
  <c r="E24" i="4" l="1"/>
  <c r="F24" i="4" s="1"/>
</calcChain>
</file>

<file path=xl/sharedStrings.xml><?xml version="1.0" encoding="utf-8"?>
<sst xmlns="http://schemas.openxmlformats.org/spreadsheetml/2006/main" count="2354" uniqueCount="462">
  <si>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</si>
  <si>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</si>
  <si>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</si>
  <si>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</si>
  <si>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</si>
  <si>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</si>
  <si>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</si>
  <si>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</si>
  <si>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</si>
  <si>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</si>
  <si>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</si>
  <si>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</si>
  <si>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 xml:space="preserve">KPL       </t>
  </si>
  <si>
    <t>0 VŠEOBECNÉ KONSTRUKCE A PRÁCE</t>
  </si>
  <si>
    <t xml:space="preserve">OSTATNÍ POŽADAVKY - GEODETICKÉ ZAMĚŘENÍ
</t>
  </si>
  <si>
    <t>zahrnuje veškeré náklady spojené s objednatelem požadovanými pracemi</t>
  </si>
  <si>
    <t xml:space="preserve">OSTATNÍ POŽADAVKY - VYPRACOVÁNÍ RDS
</t>
  </si>
  <si>
    <t>1 ZEMNÍ PRÁCE</t>
  </si>
  <si>
    <t>M2</t>
  </si>
  <si>
    <t>M</t>
  </si>
  <si>
    <t>9 OSTATNÍ PRÁCE</t>
  </si>
  <si>
    <t>Celkový součet</t>
  </si>
  <si>
    <t>0 VŠEOBECNÉ KONSTRUKCE A PRÁCE Celkem</t>
  </si>
  <si>
    <t>1 ZEMNÍ PRÁCE Celkem</t>
  </si>
  <si>
    <t>9 OSTATNÍ PRÁCE Celkem</t>
  </si>
  <si>
    <t>5 KOMUNIKACE</t>
  </si>
  <si>
    <t>M3</t>
  </si>
  <si>
    <t>KUS</t>
  </si>
  <si>
    <t>CENA CELKEM BEZ DPH</t>
  </si>
  <si>
    <t>5 KOMUNIKACE Celkem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</si>
  <si>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</si>
  <si>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</si>
  <si>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</si>
  <si>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</si>
  <si>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</si>
  <si>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</si>
  <si>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</si>
  <si>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vytyčení stavby, prostor staveniště včetně označení &lt;=&gt; Výpočet: 1</t>
  </si>
  <si>
    <t>KRYTY Z BETON DLAŽDIC SE ZÁMKEM ŠEDÝCH TL 60MM DO LOŽE Z KAM</t>
  </si>
  <si>
    <t>OSTAT POŽADAVKY - DOKUMENTACE SKUTEČ PROVEDENÍ V DIGIT FORMĚ</t>
  </si>
  <si>
    <t>KPL</t>
  </si>
  <si>
    <t>Položka zahrnuje:
dodání a pokládku betonových obrubníků o rozměrech předepsaných zadávací dokumentací betonové lože i boční betonovou opěrku.</t>
  </si>
  <si>
    <t>8 POTRUBÍ</t>
  </si>
  <si>
    <t>2 ZÁKLADY</t>
  </si>
  <si>
    <t>8 POTRUBÍ Celkem</t>
  </si>
  <si>
    <t>2 ZÁKLADY Celkem</t>
  </si>
  <si>
    <t>vytyčení inženýrských sítí, včetně označení,
kontrola vytýčení inženýrských sítí ve staveništi &lt;=&gt; Výpočet: 1</t>
  </si>
  <si>
    <t>SILNIČNÍ A CHODNÍKOVÉ OBRUBY Z BETONOVÝCH OBRUBNÍKŮ ŠÍŘ 100MM</t>
  </si>
  <si>
    <t>T</t>
  </si>
  <si>
    <t>ZÁSYP JAM A RÝH Z NAKUPOVANÝCH MATERIÁLŮ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</si>
  <si>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</si>
  <si>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</si>
  <si>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</si>
  <si>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INFILTRAČNÍ POSTŘIK Z EMULZE DO 1,0KG/M2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</si>
  <si>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</si>
  <si>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</si>
  <si>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M3KM</t>
  </si>
  <si>
    <t>Položka zahrnuje samostatnou dopravu zeminy. Množství se určí jako součin kubatutry [m3] a požadované vzdálenosti [km].</t>
  </si>
  <si>
    <t>ODKOP PRO SPOD STAVBU SILNIC A ŽELEZNIC TŘ. I</t>
  </si>
  <si>
    <t>12373B</t>
  </si>
  <si>
    <t>ODKOP PRO SPOD STAVBU SILNIC A ŽELEZNIC TŘ. I - DOPRAVA</t>
  </si>
  <si>
    <t>položka zahrnuje řezání vozovkové vrstvy v předepsané tloušťce, včetně spotřeby vody</t>
  </si>
  <si>
    <t>VÝPLŇ SPAR MODIFIKOVANÝM ASFALTEM</t>
  </si>
  <si>
    <t>položka zahrnuje:
- dodávku předepsaného materiálu
- vyčištění a výplň spar tímto materiálem</t>
  </si>
  <si>
    <t>POPLATKY ZA LIKVIDACŮ ODPADŮ NEKONTAMINOVANÝCH - 17 05 04  VYTĚŽENÉ ZEMINY A HORNINY -
I. TŘÍDA TĚŽITELNOSTI</t>
  </si>
  <si>
    <t>212645</t>
  </si>
  <si>
    <t>TRATIVODY KOMPL Z TRUB Z PLAST HM DN DO 200MM, RÝHA TŘ I</t>
  </si>
  <si>
    <t>13273A</t>
  </si>
  <si>
    <t>HLOUBENÍ RÝH ŠÍŘ DO 2M PAŽ I NEPAŽ TŘ. I - BEZ DOPRAVY</t>
  </si>
  <si>
    <t>13273B</t>
  </si>
  <si>
    <t>HLOUBENÍ RÝH ŠÍŘ DO 2M PAŽ I NEPAŽ TŘ. I - DOPRAVA</t>
  </si>
  <si>
    <t>21461B</t>
  </si>
  <si>
    <t>SEPARAČNÍ GEOTEXTILIE DO 200G/M2</t>
  </si>
  <si>
    <t>VPUSŤ KANALIZAČNÍ ULIČNÍ KOMPLETNÍ Z BETONOVÝCH DÍLCŮ</t>
  </si>
  <si>
    <t>574C56</t>
  </si>
  <si>
    <t>ASFALTOVÝ BETON PRO LOŽNÍ VRSTVY ACL 16+, 16S TL. 60MM</t>
  </si>
  <si>
    <t>VOZOVKOVÉ VRSTVY ZE ŠTĚRKODRTI TL. DO 150MM</t>
  </si>
  <si>
    <t>1</t>
  </si>
  <si>
    <t>ÚPRAVA PLÁNĚ SE ZHUTNĚNÍM V HORNINĚ TŘ. I</t>
  </si>
  <si>
    <t>ZALOŽENÍ TRÁVNÍKU RUČNÍM VÝSEVEM</t>
  </si>
  <si>
    <t>917223</t>
  </si>
  <si>
    <t>572123</t>
  </si>
  <si>
    <t>582611</t>
  </si>
  <si>
    <t>SILNIČNÍ A CHODNÍKOVÉ OBRUBY Z BETONOVÝCH OBRUBNÍKŮ ŠÍŘ 150MM</t>
  </si>
  <si>
    <t>58261A</t>
  </si>
  <si>
    <t>KRYTY Z BETON DLAŽDIC SE ZÁMKEM BAREV RELIÉF TL 60MM DO LOŽE Z KAM</t>
  </si>
  <si>
    <t>917224</t>
  </si>
  <si>
    <t>2</t>
  </si>
  <si>
    <t>3</t>
  </si>
  <si>
    <t xml:space="preserve">ZAŘÍZENÍ STAVENIŠTĚ - SKLADY A DÍLNY
</t>
  </si>
  <si>
    <t>zahrnuje objednatelem povolené náklady na pořízení (event. pronájem), provozování, udržování a likvidaci zhotovitelova zařízení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</si>
  <si>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</si>
  <si>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</si>
  <si>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</si>
  <si>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</si>
  <si>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</si>
  <si>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</si>
  <si>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VÝŠKOVÁ ÚPRAVA POKLOPŮ</t>
  </si>
  <si>
    <t>CHRÁNIČKY PŮLENÉ Z TRUB PLAST DN DO 150MM</t>
  </si>
  <si>
    <t>11372A</t>
  </si>
  <si>
    <t>FRÉZOVÁNÍ ZPEVNĚNÝCH PLOCH ASFALTOVÝCH - BEZ DOPRAVY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</si>
  <si>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</si>
  <si>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</si>
  <si>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</si>
  <si>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</si>
  <si>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Položka zahrnuje samostatnou dopravu suti a vybouraných hmot. Množství se určí jako součin hmotnosti [t] a požadované vzdálenosti [km].</t>
  </si>
  <si>
    <t>POPLATKY ZA LIKVIDACŮ ODPADŮ NEKONTAMINOVANÝCH - 17 03 02  VYBOURANÝ ASFALTOVÝ BETON BEZ DEHTU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</si>
  <si>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</si>
  <si>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</si>
  <si>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</si>
  <si>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</si>
  <si>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</si>
  <si>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</si>
  <si>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</si>
  <si>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</si>
  <si>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POPLATKY ZA LIKVIDACŮ ODPADŮ NEKONTAMINOVANÝCH - 17 01 01  BETON Z DEMOLIC OBJEKTŮ, ZÁKLADŮ TV</t>
  </si>
  <si>
    <t>11348A</t>
  </si>
  <si>
    <t>ODSTRANĚNÍ KRYTU ZPEVNĚNÝCH PLOCH Z DLAŽDIC VČETNĚ PODKLADU - BEZ DOPRAVY</t>
  </si>
  <si>
    <t>11348B</t>
  </si>
  <si>
    <t>ODSTRANĚNÍ KRYTU ZPEVNĚNÝCH PLOCH Z DLAŽDIC VČETNĚ PODKLADU - DOPRAVA</t>
  </si>
  <si>
    <t>VYBOURÁNÍ ULIČNÍCH VPUSTÍ KOMPLETNÍCH</t>
  </si>
  <si>
    <t>1.1</t>
  </si>
  <si>
    <t>1.2</t>
  </si>
  <si>
    <t>veškeré práce a náklady ke zřízení, provozu a likvidace staveniště
včetně zajištění, označení a splnění podmínek správců a orgánů dotčené oblasti
včetně zajištění dočasné skládky materiálů ke zpětnému využití &lt;=&gt; Výpočet: 1</t>
  </si>
  <si>
    <t>28997E</t>
  </si>
  <si>
    <t>OPLÁŠTĚNÍ (ZPEVNĚNÍ) Z GEOTEXTILIE DO 500G/M2</t>
  </si>
  <si>
    <t>VODOROVNÉ DOPRAVNÍ ZNAČENÍ BARVOU HLADKÉ - DODÁVKA A POKLÁDKA</t>
  </si>
  <si>
    <t>položka zahrnuje:
- dodání a pokládku nátěrového materiálu (měří se pouze natíraná plocha)
- předznačení a reflexní úpravu</t>
  </si>
  <si>
    <t>574A33</t>
  </si>
  <si>
    <t>ASFALTOVÝ BETON PRO OBRUSNÉ VRSTVY ACO 11 TL. 40MM</t>
  </si>
  <si>
    <t>SPOJOVACÍ POSTŘIK Z EMULZE DO 0,5KG/M2</t>
  </si>
  <si>
    <t>VOZOVKOVÉ VRSTVY ZE ŠTĚRKODRTI TL. DO 200MM</t>
  </si>
  <si>
    <t>KAMENIVO ZPEVNĚNÉ CEMENTEM TŘ. I TL. DO 150MM</t>
  </si>
  <si>
    <t>2.10</t>
  </si>
  <si>
    <t>2.11</t>
  </si>
  <si>
    <t>1.20</t>
  </si>
  <si>
    <t>VOZOVKOVÉ VRSTVY ZE ŠTĚRKODRTI TL. DO 250MM</t>
  </si>
  <si>
    <t>ŘEZÁNÍ ASFALTOVÉHO KRYTU VOZOVEK TL DO 100MM</t>
  </si>
  <si>
    <t>91911A</t>
  </si>
  <si>
    <t>ŘEZÁNÍ ASFALTOVÉHO KRYTU VOZOVEK TL DO 20MM</t>
  </si>
  <si>
    <t>ROZPROSTŘENÍ ORNICE V ROVINĚ V TL DO 0,15M</t>
  </si>
  <si>
    <t>položka zahrnuje:
nutné přemístění ornice z dočasných skládek vzdálených do 50m rozprostření ornice v předepsané tloušťce v rovině a ve svahu do 1:5</t>
  </si>
  <si>
    <t xml:space="preserve">  &lt;=&gt; Výpočet: 1</t>
  </si>
  <si>
    <t>561431</t>
  </si>
  <si>
    <t>572213</t>
  </si>
  <si>
    <t>915111</t>
  </si>
  <si>
    <t>919112</t>
  </si>
  <si>
    <t>zahrnuje do upřesňující průzkumy, výrobní výkresy
BOZP stavby &lt;=&gt; Výpočet: 1</t>
  </si>
  <si>
    <t>12573A</t>
  </si>
  <si>
    <t>VYKOPÁVKY ZE ZEMNÍKŮ A SKLÁDEK TŘ. I - BEZ DOPRAVY</t>
  </si>
  <si>
    <t>12573B</t>
  </si>
  <si>
    <t>VYKOPÁVKY ZE ZEMNÍKŮ A SKLÁDEK TŘ. I - DOPRAVA</t>
  </si>
  <si>
    <t>ZKOUŠENÍ MATERIÁLŮ ZKUŠEBNOU ZHOTOVITELE</t>
  </si>
  <si>
    <t>zahrnuje veškeré náklady spojené s objednatelem požadovanými zkouškami</t>
  </si>
  <si>
    <t>kontroly míry zhutnění modulem přetvárnosti na hotové vrstvě
nestmelitelných materiálů se provádí zatěžovací zkouška 
Modul přetvárnosti zemní pláně se kontroluje zatěžovacími zkouškami &lt;=&gt; Výpočet: 1</t>
  </si>
  <si>
    <t>002911</t>
  </si>
  <si>
    <t>002943</t>
  </si>
  <si>
    <t>002944</t>
  </si>
  <si>
    <t>003130</t>
  </si>
  <si>
    <t>002510</t>
  </si>
  <si>
    <t>096687</t>
  </si>
  <si>
    <t>015140</t>
  </si>
  <si>
    <t>015130</t>
  </si>
  <si>
    <t>015111</t>
  </si>
  <si>
    <t>012373</t>
  </si>
  <si>
    <t>021197</t>
  </si>
  <si>
    <t>017481</t>
  </si>
  <si>
    <t>056333</t>
  </si>
  <si>
    <t>056334</t>
  </si>
  <si>
    <t>056335</t>
  </si>
  <si>
    <t>018110</t>
  </si>
  <si>
    <t>058920</t>
  </si>
  <si>
    <t>018232</t>
  </si>
  <si>
    <t>018241</t>
  </si>
  <si>
    <t>089923</t>
  </si>
  <si>
    <t>089921</t>
  </si>
  <si>
    <t>087733</t>
  </si>
  <si>
    <t>089712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</si>
  <si>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    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</si>
  <si>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</si>
  <si>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</si>
  <si>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</si>
  <si>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</si>
  <si>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</si>
  <si>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</si>
  <si>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</si>
  <si>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</si>
  <si>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položka zahrnuje úpravu pláně včetně vyrovnání výškových rozdílů. Míru zhutnění určuje
projekt.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</si>
  <si>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</si>
  <si>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Zahrnuje dodání předepsané travní směsi, její výsev na ornici, zalévání, první pokosení, to vše
bez ohledu na sklon terénu</t>
  </si>
  <si>
    <t>položky pro zhotovení potrubí platí bez ohledu na sklon
zahrnuje:
- výrobní dokumentaci (včetně technologického předpisu)
- dodání veškerého trubního a pomocného materiálu  (trouby včetně podélného rozpůlení,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 včetně případně předepsaného utěsnění konců chrániček
- položky platí pro práce prováděné v prostoru zapaženém i nezapaženém a i v kolektorech, chráničkách</t>
  </si>
  <si>
    <t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</si>
  <si>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třídník rozpočtu OTSKP, aktualizace 2020</t>
  </si>
  <si>
    <t>587206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</si>
  <si>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</si>
  <si>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058401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</si>
  <si>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</si>
  <si>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914123</t>
  </si>
  <si>
    <t>DOPRAVNÍ ZNAČKY ZÁKLADNÍ VELIKOSTI OCELOVÉ FÓLIE TŘ 1 - DEMONTÁŽ</t>
  </si>
  <si>
    <t>Položka zahrnuje odstranění, demontáž a odklizení materiálu s odvozem na předepsané
místo</t>
  </si>
  <si>
    <t>087633</t>
  </si>
  <si>
    <t>CHRÁNIČKY Z TRUB PLASTOVÝCH DN DO 150MM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</si>
  <si>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 včetně případně předepsaného utěsnění konců chrániček
- položky platí pro práce prováděné v prostoru zapaženém i nezapaženém a i v kolektorech, chráničkách</t>
  </si>
  <si>
    <t>018481</t>
  </si>
  <si>
    <t>položka zahrnuje veškerý materiál, výrobky a polotovary, včetně mimostaveništní a vnitrostaveništní dopravy (rovněž přesuny), včetně naložení a složení, případně s uložením</t>
  </si>
  <si>
    <t>012980</t>
  </si>
  <si>
    <t>Součástí položky je vodorovná a svislá doprava, přemístění, přeložení, manipulace s materiálem a uložení na skládku.
Nezahrnuje poplatek za skládku, který se vykazuje v položce 0141** (s výjimkou malého množství  materiálu, kde je možné poplatek zahrnout do jednotkové ceny položky – tento fakt musí být uveden v doplňujícím textu k položce)</t>
  </si>
  <si>
    <t>kompletní DSPS včetně geometrického plánu &lt;=&gt; Výpočet: 1</t>
  </si>
  <si>
    <t>odkop spodní stavba &lt;=&gt; Výpočet: =114*0,48+210*(0,48-(0,15+0,06))</t>
  </si>
  <si>
    <t>ČIŠTĚNÍ ULIČNÍCH VPUSTÍ</t>
  </si>
  <si>
    <t>tlakové čištění &lt;=&gt; Výpočet: 2</t>
  </si>
  <si>
    <t>poplatek za skládku podkladu, &lt;=&gt; Výpočet: =(32,1)*1,9</t>
  </si>
  <si>
    <t>poplatek za skládku zeminy, odkop + drenáž - rozprostření zeminy na ohumusování &lt;=&gt; Výpočet: =(111,42 - 162*0,15+16,8)*1,9</t>
  </si>
  <si>
    <t>včetně kontroly dehtu testem vyluhovatelností &lt;=&gt; Výpočet: =(15)*2,4</t>
  </si>
  <si>
    <t>obruby + vpustě + dlažba &lt;=&gt; Výpočet: =295*86/1000+ 1*300/1000 + 12,84*2</t>
  </si>
  <si>
    <t xml:space="preserve">  &lt;=&gt; Výpočet: =16,8-(3,14*(0,2*0,2/4*105))</t>
  </si>
  <si>
    <t>sklon 3% &lt;=&gt; Výpočet: 431</t>
  </si>
  <si>
    <t xml:space="preserve">  &lt;=&gt; Výpočet: 161,4</t>
  </si>
  <si>
    <t>3x zálévání &lt;=&gt; Výpočet: 164,4</t>
  </si>
  <si>
    <t>OCHRANA STROMŮ BEDNĚNÍM</t>
  </si>
  <si>
    <t>11 ks &lt;=&gt; Výpočet: =11*2,5*3,14*1,5*1,5/4</t>
  </si>
  <si>
    <t>drenáž &lt;=&gt; Výpočet: =105*2,08</t>
  </si>
  <si>
    <t>ŠDB, -Štěrkodrť, ČSN 73 6126-1, 150 mm,
Konstrukce chodníku &lt;=&gt; Výpočet: 48,5</t>
  </si>
  <si>
    <t>Štěrkodrť fr. 0/63,ŠD B,200 mm,ČSN 73 6126-1
Konstrukce parkovacího pruhu &lt;=&gt; Výpočet: 324</t>
  </si>
  <si>
    <t>Štěrkodrť fr. 0/63,ŠD A,160 mm,ČSN 73 6126-1
Konstrukce parkovacího pruhu &lt;=&gt; Výpočet: 324</t>
  </si>
  <si>
    <t>Štěrkodrť fr. 0/63,ŠD A, 210 mm,ČSN 73 6126-1
Konstrukce MK &lt;=&gt; Výpočet: 51,5</t>
  </si>
  <si>
    <t>VOZOVKOVÉ KRYTY Z VEGETAČNÍCH DÍLCŮ DO LOŽE Z KAM TL DO 100MM</t>
  </si>
  <si>
    <t>DL-Zámková dlažba, ČSN 73 6131, 80 mm, 20/20/8cm, distační mezery
L-Ložní vrstva dlažby (f 4/8), ČSN 736124-7, 40 mm,
Konstrukce parkovací pruh &lt;=&gt; Výpočet: 324</t>
  </si>
  <si>
    <t>úprava styčné spáry obrusné vrstvy, drážka vyčištěna a zalita trvale pružnou asfaltovou zálivkou z modfik. asfaltu a utěsněna, &lt;=&gt; Výpočet: 104</t>
  </si>
  <si>
    <t>odstranění vpustí &lt;=&gt; Výpočet: 1</t>
  </si>
  <si>
    <t>Odstranění podkladních vrstev pod (dlažba) &lt;=&gt; Výpočet: =214*0,15</t>
  </si>
  <si>
    <t>30 km &lt;=&gt; Výpočet: =(32,1)*1,9*30</t>
  </si>
  <si>
    <t>stávající dlážděné plochy &lt;=&gt; Výpočet: =214*0,06</t>
  </si>
  <si>
    <t>30 km
stávající dlážděné plochy + UV &lt;=&gt; Výpočet: =(12,84*2,4 + 1*300/1000)*30</t>
  </si>
  <si>
    <t>Odstranění stávajících obrub &lt;=&gt; Výpočet: 295</t>
  </si>
  <si>
    <t>30 km obruby  &lt;=&gt; Výpočet: =(295*86/1000)*30</t>
  </si>
  <si>
    <t>stávající asfaltové plochy, tl. 100 &lt;=&gt; Výpočet: =150*0,1</t>
  </si>
  <si>
    <t>30 km, &lt;=&gt; Výpočet: =(15)*2,4*30</t>
  </si>
  <si>
    <t>odvoz 30km  - rozprostření zeminy na ohumusování &lt;=&gt; Výpočet: =(111,42 - 162*0,15)*30</t>
  </si>
  <si>
    <t>na dočasnou skládku, 5 km,  - rozprostření zeminy na ohumusování &lt;=&gt; Výpočet: =(162*0,15)*5</t>
  </si>
  <si>
    <t xml:space="preserve">  &lt;=&gt; Výpočet: =161,4*0,15</t>
  </si>
  <si>
    <t>5km &lt;=&gt; Výpočet: =24,24*5</t>
  </si>
  <si>
    <t>drenáž 0,4x0,4 &lt;=&gt; Výpočet: =105*0,4*0,4</t>
  </si>
  <si>
    <t>30 km &lt;=&gt; Výpočet: =16,8*30</t>
  </si>
  <si>
    <t>Obsyp z kameniva fr. 8/32 HDK
Drenážní trubka DN 200, perforována 2/3
Separační geotextilie 150 g/m2, odolnost proti propíchnutí 2 kN
Vyrovnání dna místní zeminou
0,4x 0,4m &lt;=&gt; Výpočet: 105</t>
  </si>
  <si>
    <t>drenáž &lt;=&gt; Výpočet: 218,4</t>
  </si>
  <si>
    <t>Tkaná geotextilie, sečná tuhost max. 2% &lt;=&gt; Výpočet: =51,5+324</t>
  </si>
  <si>
    <t>Vr. ze směsi stml. cementem,SC C8/10, 130 mm, ČSN 73 6124-1
Konstrukce MK &lt;=&gt; Výpočet: 51,5</t>
  </si>
  <si>
    <t>PI-E, - Infiltrační postřik emulzní 1 kg/m2 ČSN, 73 6129 &lt;=&gt; Výpočet: 51,5</t>
  </si>
  <si>
    <t>PS-E, - Spojovací postřik emulzní 0,35 kg/m2, ČSN 73 6129,
1x vrstva &lt;=&gt; Výpočet: 51,5</t>
  </si>
  <si>
    <t>ACO 11 (50/70), 40 mm, ČSN EN 13108 &lt;=&gt; Výpočet: 51,5</t>
  </si>
  <si>
    <t>ACL 16+, - Asfaltový beton pro ložné vrstvy ČSN EN 13108-1, 60 mm &lt;=&gt; Výpočet: 51,5</t>
  </si>
  <si>
    <t>DL -Zámková dlažba ČSN 73 6131, 60 mm
L -Ložní vrstva dlažby, 30 mm
Konstrukce chodníku &lt;=&gt; Výpočet: 44,5</t>
  </si>
  <si>
    <t>reliéfní dlažba s půlkulatými výběžky, šířky 400 mm, barvy antracit, &lt;=&gt; Výpočet: 4</t>
  </si>
  <si>
    <t>PŘEDLÁŽDĚNÍ KRYTU Z BETONOVÝCH DLAŽDIC SE ZÁMKEM</t>
  </si>
  <si>
    <t>stávající napojení chodníku &lt;=&gt; Výpočet: 9</t>
  </si>
  <si>
    <t>označení pracovních míst, 20 ks, 90 dní
Přechodné dopravní značení vč. návrhu a projednání s dotčenými orgány, dodávky dopravních značek a světelného signalizačního zařízení, provoz a údržba po dobu realizace &lt;=&gt; Výpočet: = 20 *90</t>
  </si>
  <si>
    <t xml:space="preserve">  &lt;=&gt; Výpočet: =103,5*0,125</t>
  </si>
  <si>
    <t>ABO 13-10,  betonové lože C20/25nXF3 s boční opěrkou v min. tl. 150 mm, &lt;=&gt; Výpočet: 135</t>
  </si>
  <si>
    <t>ABO 2-15, betonové lože C20/25nXF3 s boční opěrkou v min. tl. 150 mm, &lt;=&gt; Výpočet: 12,5</t>
  </si>
  <si>
    <t>ABO 2-15 N do lože C 20/25nXF3, tl. 0,15m, nájezdové obruby, 2cm
 &lt;=&gt; Výpočet: 91,1</t>
  </si>
  <si>
    <t>ABO 2-15 PL,PP do lože C 20/25nXF3, tl. 0,15m, přechodové, změna výšky
 &lt;=&gt; Výpočet: 6</t>
  </si>
  <si>
    <t>pro bourání &lt;=&gt; Výpočet: 105</t>
  </si>
  <si>
    <t>pro spáru &lt;=&gt; Výpočet: 104</t>
  </si>
  <si>
    <t>11333A</t>
  </si>
  <si>
    <t>11333B</t>
  </si>
  <si>
    <t>582615</t>
  </si>
  <si>
    <t>2.1</t>
  </si>
  <si>
    <t>odkop spodní stavba &lt;=&gt; Výpočet: =278*(0,48-(0,15+0,06))</t>
  </si>
  <si>
    <t>poplatek za skládku podkladu, &lt;=&gt; Výpočet: =(41,7)*1,9</t>
  </si>
  <si>
    <t>poplatek za skládku zeminy, odkop + drenáž - rozprostření zeminy na ohumusování &lt;=&gt; Výpočet: =(75,06 - 75*0,15+8,32)*1,9</t>
  </si>
  <si>
    <t>včetně kontroly dehtu testem vyluhovatelností &lt;=&gt; Výpočet: =(16,68+9,3)*2,4</t>
  </si>
  <si>
    <t>obruby + vpusť &lt;=&gt; Výpočet: =70*86/1000+ 1*300/1000</t>
  </si>
  <si>
    <t xml:space="preserve">  &lt;=&gt; Výpočet: =8,32-(3,14*(0,2*0,2/4*52))</t>
  </si>
  <si>
    <t>Obsyp z kamenivem fr. 8/32 HDK tl. 0,15m &lt;=&gt; Výpočet: =26*0,15</t>
  </si>
  <si>
    <t>sklon 3% &lt;=&gt; Výpočet: 288</t>
  </si>
  <si>
    <t xml:space="preserve">  &lt;=&gt; Výpočet: 74</t>
  </si>
  <si>
    <t>3x zálévání &lt;=&gt; Výpočet: 74</t>
  </si>
  <si>
    <t>drenáž &lt;=&gt; Výpočet: =52*2,08</t>
  </si>
  <si>
    <t>Štěrkodrť fr. 0/63,ŠD B,200 mm,ČSN 73 6126-1
Konstrukce parkovacího pruhu, sjezd &lt;=&gt; Výpočet: 253,1</t>
  </si>
  <si>
    <t>Štěrkodrť fr. 0/63,ŠD A,160 mm,ČSN 73 6126-1
Konstrukce parkovacího pruhu, sjezd &lt;=&gt; Výpočet: 253,1</t>
  </si>
  <si>
    <t>Štěrkodrť fr. 0/63,ŠD A, 210 mm,ČSN 73 6126-1
Konstrukce MK &lt;=&gt; Výpočet: 35</t>
  </si>
  <si>
    <t>DL-Zámková dlažba, ČSN 73 6131, 80 mm, 20/20/8cm, distační mezery
L-Ložní vrstva dlažby (f 4/8), ČSN 736124-7, 40 mm,
Konstrukce parkovací pruh &lt;=&gt; Výpočet: 219</t>
  </si>
  <si>
    <t>úprava styčné spáry obrusné vrstvy, drážka vyčištěna a zalita trvale pružnou asfaltovou zálivkou z modfik. asfaltu a utěsněna, &lt;=&gt; Výpočet: 73</t>
  </si>
  <si>
    <t>HDPE 110 mm
ČERPÁNÍ PO DOHODĚ S INVESTOREM &lt;=&gt; Výpočet: 50</t>
  </si>
  <si>
    <t>HDPE 110 mm
ČERPÁNÍ PO DOHODĚ S INVESTOREM &lt;=&gt; Výpočet: 15</t>
  </si>
  <si>
    <t>Odstranění podkladních vrstev pod (dlažba) &lt;=&gt; Výpočet: =278*0,15</t>
  </si>
  <si>
    <t>30 km &lt;=&gt; Výpočet: =(41,7)*1,9*30</t>
  </si>
  <si>
    <t>ODSTRANĚNÍ PODKLADU ZPEVNĚNÝCH PLOCH S ASFALT POJIVEM - BEZ DOPRAVY</t>
  </si>
  <si>
    <t>stáv chodník &lt;=&gt; Výpočet: =278*0,06</t>
  </si>
  <si>
    <t>ODSTRANĚNÍ PODKLADU ZPEVNĚNÝCH PLOCH S ASFALT POJIVEM - DOPRAVA</t>
  </si>
  <si>
    <t>30 km stáv chodník &lt;=&gt; Výpočet: =16,68*2,4*30</t>
  </si>
  <si>
    <t>Odstranění stávajících obrub &lt;=&gt; Výpočet: 70</t>
  </si>
  <si>
    <t>30 km obruby  &lt;=&gt; Výpočet: =(70*86/1000)*30</t>
  </si>
  <si>
    <t>stávající asfaltové plochy, tl. 100 &lt;=&gt; Výpočet: =93*0,1</t>
  </si>
  <si>
    <t>30 km, &lt;=&gt; Výpočet: =(9,3)*2,4*30</t>
  </si>
  <si>
    <t>odvoz 30km  - rozprostření zeminy na ohumusování &lt;=&gt; Výpočet: =(75,06 - 75*0,15)*30</t>
  </si>
  <si>
    <t xml:space="preserve">  &lt;=&gt; Výpočet: =74*0,15</t>
  </si>
  <si>
    <t>5km &lt;=&gt; Výpočet: =11,1*5</t>
  </si>
  <si>
    <t>drenáž 0,4x0,4 &lt;=&gt; Výpočet: =52*0,4*0,4</t>
  </si>
  <si>
    <t>30 km &lt;=&gt; Výpočet: =8,32*30</t>
  </si>
  <si>
    <t>Obsyp z kameniva fr. 8/32 HDK
Drenážní trubka DN 200, perforována 2/3
Separační geotextilie 150 g/m2, odolnost proti propíchnutí 2 kN
Vyrovnání dna místní zeminou
0,4x 0,4m &lt;=&gt; Výpočet: 52</t>
  </si>
  <si>
    <t>drenáž &lt;=&gt; Výpočet: 108,16</t>
  </si>
  <si>
    <t>Tkaná geotextilie, sečná tuhost max. 2% &lt;=&gt; Výpočet: 253,1</t>
  </si>
  <si>
    <t>Vr. ze směsi stml. cementem,SC C8/10, 130 mm, ČSN 73 6124-1
Konstrukce MK &lt;=&gt; Výpočet: 35</t>
  </si>
  <si>
    <t>PI-E, - Infiltrační postřik emulzní 1 kg/m2 ČSN, 73 6129 &lt;=&gt; Výpočet: 35</t>
  </si>
  <si>
    <t>PS-E, - Spojovací postřik emulzní 0,35 kg/m2, ČSN 73 6129,
1x vrstva &lt;=&gt; Výpočet: 35</t>
  </si>
  <si>
    <t>ACO 11 (50/70), 40 mm, ČSN EN 13108 &lt;=&gt; Výpočet: 35</t>
  </si>
  <si>
    <t>ACL 16+, - Asfaltový beton pro ložné vrstvy ČSN EN 13108-1, 60 mm &lt;=&gt; Výpočet: 35</t>
  </si>
  <si>
    <t>KRYTY Z BETON DLAŽDIC SE ZÁMKEM BAREV TL 80MM DO LOŽE Z KAM</t>
  </si>
  <si>
    <t>DL-Zámková dlažba, ČSN 73 6131, 80 mm
L-Ložní vrstva dlažby (f 4/8), ČSN 736124-7, 40 mm,
barva žlutá - okrová
Konstrukce sjezdu &lt;=&gt; Výpočet: 34,1</t>
  </si>
  <si>
    <t xml:space="preserve">  &lt;=&gt; Výpočet: =70*0,125</t>
  </si>
  <si>
    <t>ABO 13-10,  betonové lože C20/25nXF3 s boční opěrkou v min. tl. 150 mm, &lt;=&gt; Výpočet: 78</t>
  </si>
  <si>
    <t>ABO 2-15, betonové lože C20/25nXF3 s boční opěrkou v min. tl. 150 mm, &lt;=&gt; Výpočet: 18</t>
  </si>
  <si>
    <t>ABO 2-15 N do lože C 20/25nXF3, tl. 0,15m, nájezdové obruby, 2cm
 &lt;=&gt; Výpočet: 52,5</t>
  </si>
  <si>
    <t>ABO 2-15 PL,PP do lože C 20/25nXF3, tl. 0,15m, přechodové, změna výšky
 &lt;=&gt; Výpočet: 2</t>
  </si>
  <si>
    <t>pro bourání &lt;=&gt; Výpočet: 79</t>
  </si>
  <si>
    <t>pro spáru &lt;=&gt; Výpočet: 73</t>
  </si>
  <si>
    <t>Etapa 1</t>
  </si>
  <si>
    <t>Etapa 2</t>
  </si>
  <si>
    <t>Etapa 1 Celkem</t>
  </si>
  <si>
    <t>Etapa 2 Celkem</t>
  </si>
  <si>
    <t>Parkovací stání v ul. Popradská</t>
  </si>
  <si>
    <t>OSTATNI SPOJOVACI A POMOCNY MATERIAL</t>
  </si>
  <si>
    <t>KABEL CYKY-J 3x1.5</t>
  </si>
  <si>
    <t>KABEL AYKY-J 4x16</t>
  </si>
  <si>
    <t>POJISTKOVY DOTEKY 10A 2511-10</t>
  </si>
  <si>
    <t>POJISTKOVA PATRONA 10A (a 25ks)</t>
  </si>
  <si>
    <t>PRIPLATEK ZA RECYKLACI SVITIDEL</t>
  </si>
  <si>
    <t>ZEMNICI SVORKA SS (FEZN)</t>
  </si>
  <si>
    <t>ZEMNICI DRAT FEZN 10 mm (0,62 kg/m)</t>
  </si>
  <si>
    <t>ZEMNICI SVORKA NEREZ SP N</t>
  </si>
  <si>
    <t>VYSTRAZNA FOLIE ORANZOVA s.33cm</t>
  </si>
  <si>
    <t>BKS</t>
  </si>
  <si>
    <t>KS</t>
  </si>
  <si>
    <t>KG</t>
  </si>
  <si>
    <t xml:space="preserve">MONTAZ NAD RAMEC CENIKU 21M </t>
  </si>
  <si>
    <t>OSTATNÍ PRÁCE SOUVISEJÍCÍ S MONTÁŽÍ</t>
  </si>
  <si>
    <t>VYSTRAZNA FOLIE S.33CM</t>
  </si>
  <si>
    <t>ULOZENI TRUBKY AROT,KOPOFLEX 40,50,63 V ZEMI</t>
  </si>
  <si>
    <t>UKONČENÍ KABELU DO 3*4 EL. VÝZBROJ</t>
  </si>
  <si>
    <t>PATRONA POJIST DO 63A VCET MONT</t>
  </si>
  <si>
    <t>SVIT LED DO 85 W PRO VENKOVNÍ OSVĚTLENÍ</t>
  </si>
  <si>
    <t>STOZAR OSVETLOV SILNIČNÍ OCEL DO 12 M</t>
  </si>
  <si>
    <t>VYLOZNIK OCEL 1-RAMEN  DO  35 KG, NÁSTAVEC</t>
  </si>
  <si>
    <t>ELEKTROVYZBROJ STOZARU 2 OKRUHY</t>
  </si>
  <si>
    <t>ELEKTROVYZBROJ STOZARU 3 OKRUHY</t>
  </si>
  <si>
    <t>VEDENI UZEM FEZN D 8,10 MM   V ZEMI</t>
  </si>
  <si>
    <t>SVORKA HROMOSVOD 2 SROUBY/SS,SR 03/svary 10cm</t>
  </si>
  <si>
    <t>SVORKA HROMOSVOD NAD 2 /ST,SJ,ATD/</t>
  </si>
  <si>
    <t>OCHRANNA MANZETA 133,159</t>
  </si>
  <si>
    <t>KABEL CYKY 3*1.5 VOLNE</t>
  </si>
  <si>
    <t>KABEL AYKY 4*16 VOLNE</t>
  </si>
  <si>
    <t>HOD</t>
  </si>
  <si>
    <t>OSTATNI MATERIAL</t>
  </si>
  <si>
    <t>HLADKA KANAL.TRUBKA PVC KGEM 250/2m SN4 ML</t>
  </si>
  <si>
    <t>BETON PROSTY SMES tr.C20/25 X0,XC1</t>
  </si>
  <si>
    <t>KOPANY PISEK (1m3=2,1t)</t>
  </si>
  <si>
    <t>VYTYCENI TRASY KAB.VEDENI PODEL SILNICE</t>
  </si>
  <si>
    <t>OSTATNÍ ZEMNÍ A ZEDNICKÉ PRÁCE</t>
  </si>
  <si>
    <t>JAMA PRO STOZAR VER.OSV.ZEM.TR.3</t>
  </si>
  <si>
    <t>STOŽÁROVÉ BETONOVÉ POUZDRO TRUBKA 20 (25) CM-0,8x0,8/1,7m</t>
  </si>
  <si>
    <t>VYKOP KABEL.RYHY 35/80 CM TR.3</t>
  </si>
  <si>
    <t>VYKOP KABEL.RYHY 50/120 CM TR.4</t>
  </si>
  <si>
    <t>KABELOVE LOZE 10CM DO 65CM SIRKY-PISEK</t>
  </si>
  <si>
    <t>ZAHOZ KABEL.RYHY 35/80CM TR.3</t>
  </si>
  <si>
    <t>ZAHOZ KABEL.RYHY 50/120CM TR.4</t>
  </si>
  <si>
    <t>UPRAVA TERENU ZEM TR.3 a 4</t>
  </si>
  <si>
    <t>KM</t>
  </si>
  <si>
    <t>7 PŘIDRUŽENÁ STAVEBNÍ VÝROBA</t>
  </si>
  <si>
    <t>743Z11</t>
  </si>
  <si>
    <t>DEMONTÁŽ OSVĚTLOVACÍHO STOŽÁRU ULIČNÍHO VÝŠKY DO 15 M</t>
  </si>
  <si>
    <t>1. Položka obsahuje:
– všechny náklady na demontáž stávajícího zařízení se všemi pomocnými doplňujícími
úpravami pro jeho likvidaci
– naložení vybouraného materiálu na dopravní prostředek
2. Položka neobsahuje:
– odvoz vybouraného materiálu
– poplatek za likvidaci odpadů (nacení se dle SSD 0)
3. Způsob měření: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</si>
  <si>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</si>
  <si>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</si>
  <si>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</si>
  <si>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</si>
  <si>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Mat1</t>
  </si>
  <si>
    <t>Prac1</t>
  </si>
  <si>
    <t>Prac2</t>
  </si>
  <si>
    <t>MAt2</t>
  </si>
  <si>
    <t>743001</t>
  </si>
  <si>
    <t>Výchozí revize, měření intenzity osvětlení</t>
  </si>
  <si>
    <t>SO 400</t>
  </si>
  <si>
    <t>položka zahrnuje: 
- dodávku předepsaného materiálu
- kompletní provedení díla</t>
  </si>
  <si>
    <t>R401.1</t>
  </si>
  <si>
    <t>R401.2</t>
  </si>
  <si>
    <t>R401.3</t>
  </si>
  <si>
    <t>R401.4</t>
  </si>
  <si>
    <t xml:space="preserve"> JEDNORAMENNÝ OBLOUKOVÝ VYLOZNIK V1/76-1500</t>
  </si>
  <si>
    <t xml:space="preserve"> STOZAR.VYZBROJ SR 481-25 Z/Un 1.POJ, IP20</t>
  </si>
  <si>
    <t xml:space="preserve"> STOZAR.VYZBROJ SR 481-25 Z/Un odb.1.POJ, IP20</t>
  </si>
  <si>
    <t xml:space="preserve"> OCHRANA PLASTOVA MANZETA PM 133</t>
  </si>
  <si>
    <t xml:space="preserve"> SILNIČNÍ STOŽÁR BEZPATICOVY TŘÍSTUPŇOVÝ 6.2m JB 8 133/102/76 </t>
  </si>
  <si>
    <t xml:space="preserve"> KORUGOVANA TRUBKA KOPOFLEX KF 09050</t>
  </si>
  <si>
    <t>LED 75 W (3000 K), IP 66  typ:  IOT M PMT L04 1075073 187 EDO G06 75W 10200</t>
  </si>
  <si>
    <t>820000000050</t>
  </si>
  <si>
    <t>1927</t>
  </si>
  <si>
    <t>140000000202</t>
  </si>
  <si>
    <t>150000000253</t>
  </si>
  <si>
    <t>210000000028</t>
  </si>
  <si>
    <t>210000000029</t>
  </si>
  <si>
    <t>213000000005</t>
  </si>
  <si>
    <t>613000000066</t>
  </si>
  <si>
    <t>621000000116</t>
  </si>
  <si>
    <t>621000000117</t>
  </si>
  <si>
    <t>617000000205</t>
  </si>
  <si>
    <t>624000000093</t>
  </si>
  <si>
    <t>624000000098</t>
  </si>
  <si>
    <t>624000000548</t>
  </si>
  <si>
    <t>810000000010</t>
  </si>
  <si>
    <t>810000000018</t>
  </si>
  <si>
    <t>820000000048</t>
  </si>
  <si>
    <t>820000000150</t>
  </si>
  <si>
    <t>207000001</t>
  </si>
  <si>
    <t>207000002</t>
  </si>
  <si>
    <t>208490011</t>
  </si>
  <si>
    <t>208510205</t>
  </si>
  <si>
    <t>210100258</t>
  </si>
  <si>
    <t>210120101</t>
  </si>
  <si>
    <t>210202032</t>
  </si>
  <si>
    <t>210204011</t>
  </si>
  <si>
    <t>210204104</t>
  </si>
  <si>
    <t>210204202</t>
  </si>
  <si>
    <t>210204203</t>
  </si>
  <si>
    <t>210220022</t>
  </si>
  <si>
    <t>210220301</t>
  </si>
  <si>
    <t>210220302</t>
  </si>
  <si>
    <t>210220500</t>
  </si>
  <si>
    <t>210810005</t>
  </si>
  <si>
    <t>210901069</t>
  </si>
  <si>
    <t>228000000100</t>
  </si>
  <si>
    <t>900000001000</t>
  </si>
  <si>
    <t>900000001001</t>
  </si>
  <si>
    <t>208010022</t>
  </si>
  <si>
    <t>208020001</t>
  </si>
  <si>
    <t>208050703</t>
  </si>
  <si>
    <t>208100015</t>
  </si>
  <si>
    <t>208200163</t>
  </si>
  <si>
    <t>208200164</t>
  </si>
  <si>
    <t>208420021</t>
  </si>
  <si>
    <t>208560172</t>
  </si>
  <si>
    <t>208560173</t>
  </si>
  <si>
    <t>208620013</t>
  </si>
  <si>
    <t>SO 400 &lt;=&gt; Výpočet: 50</t>
  </si>
  <si>
    <t>SO 400 &lt;=&gt; Výpočet: 200</t>
  </si>
  <si>
    <t>SO 400 &lt;=&gt; Výpočet: 4</t>
  </si>
  <si>
    <t>SO 400 &lt;=&gt; Výpočet: 8</t>
  </si>
  <si>
    <t>SO 400 &lt;=&gt; Výpočet: 0,2</t>
  </si>
  <si>
    <t>SO 400 &lt;=&gt; Výpočet: 6</t>
  </si>
  <si>
    <t>SO 400 &lt;=&gt; Výpočet: 37</t>
  </si>
  <si>
    <t>SO 400 &lt;=&gt; Výpočet: 3</t>
  </si>
  <si>
    <t>SO 400 &lt;=&gt; Výpočet: 170</t>
  </si>
  <si>
    <t>SO 400 &lt;=&gt; Výpočet: 190</t>
  </si>
  <si>
    <t>SO 400 &lt;=&gt; Výpočet: 60</t>
  </si>
  <si>
    <t>SO 400 &lt;=&gt; Výpočet: 1</t>
  </si>
  <si>
    <t>SO 400 &lt;=&gt; Výpočet: 180</t>
  </si>
  <si>
    <t>SO 400 &lt;=&gt; Výpočet: 10</t>
  </si>
  <si>
    <t>SO 400 &lt;=&gt; Výpočet: 5</t>
  </si>
  <si>
    <t>SO 400 &lt;=&gt; Výpočet: 112</t>
  </si>
  <si>
    <t>SO 400 Celkem</t>
  </si>
  <si>
    <t>7 PŘIDRUŽENÁ STAVEBNÍ VÝROBA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</si>
</sst>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8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/>
    </xf>
    <xf numFmtId="0" fontId="0" fillId="0" borderId="0" xfId="0" applyAlignment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4" fontId="1" fillId="3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4" fontId="0" fillId="0" borderId="5" xfId="0" applyNumberFormat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7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center"/>
    </xf>
    <xf numFmtId="0" fontId="1" fillId="4" borderId="5" xfId="0" applyFont="1" applyFill="1" applyBorder="1" applyAlignment="1">
      <alignment vertical="top"/>
    </xf>
    <xf numFmtId="4" fontId="1" fillId="4" borderId="5" xfId="0" applyNumberFormat="1" applyFont="1" applyFill="1" applyBorder="1" applyAlignment="1">
      <alignment horizontal="right" vertical="center" indent="2"/>
    </xf>
    <xf numFmtId="0" fontId="0" fillId="0" borderId="5" xfId="0" applyBorder="1" applyAlignment="1">
      <alignment vertical="top"/>
    </xf>
    <xf numFmtId="0" fontId="0" fillId="0" borderId="5" xfId="0" applyBorder="1" applyAlignment="1">
      <alignment vertical="center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 vertical="center" indent="2"/>
    </xf>
    <xf numFmtId="0" fontId="0" fillId="0" borderId="10" xfId="0" applyBorder="1" applyAlignment="1">
      <alignment horizontal="left" vertical="top"/>
    </xf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5" xfId="0" applyNumberFormat="1" applyFont="1" applyFill="1" applyBorder="1" applyAlignment="1">
      <alignment horizontal="left" vertical="top"/>
    </xf>
    <xf numFmtId="4" fontId="1" fillId="0" borderId="6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 wrapText="1"/>
    </xf>
    <xf numFmtId="4" fontId="1" fillId="0" borderId="10" xfId="0" applyNumberFormat="1" applyFont="1" applyBorder="1" applyAlignment="1">
      <alignment horizontal="left" vertical="top"/>
    </xf>
    <xf numFmtId="0" fontId="1" fillId="3" borderId="5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</cellXfs>
  <cellStyles count="3">
    <cellStyle name="Normální" xfId="0" builtinId="0"/>
    <cellStyle name="Normální 3" xfId="1" xr:uid="{6EEABEF7-74C6-4077-8596-5D9DC38D334B}"/>
    <cellStyle name="Normální 4" xfId="2" xr:uid="{4E3FCEFE-E385-40FA-A5B4-069D43317E34}"/>
  </cellStyles>
  <dxfs count="6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KT Rozpočet">
    <tableStyle name="KT Rekapitulace" table="0" count="21" xr9:uid="{E939D327-155C-4659-AE0C-CF8C0447CF12}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secondRowStripe" dxfId="60"/>
      <tableStyleElement type="firstColumnStripe" dxfId="59"/>
      <tableStyleElement type="secondColumnStripe" dxfId="58"/>
      <tableStyleElement type="firstSubtotalColumn" dxfId="57"/>
      <tableStyleElement type="secondSubtotalColumn" dxfId="56"/>
      <tableStyleElement type="thirdSubtotalColumn" dxfId="55"/>
      <tableStyleElement type="firstSubtotalRow" dxfId="54"/>
      <tableStyleElement type="secondSubtotalRow" dxfId="53"/>
      <tableStyleElement type="thirdSubtotalRow" dxfId="52"/>
      <tableStyleElement type="firstColumnSubheading" dxfId="51"/>
      <tableStyleElement type="secondColumnSubheading" dxfId="50"/>
      <tableStyleElement type="thirdColumnSubheading" dxfId="49"/>
      <tableStyleElement type="firstRowSubheading" dxfId="48"/>
      <tableStyleElement type="secondRowSubheading" dxfId="47"/>
      <tableStyleElement type="thirdRowSubheading" dxfId="46"/>
    </tableStyle>
    <tableStyle name="KT Rozpočet" table="0" count="21" xr9:uid="{53D18F9C-B646-4915-8F83-A1131121EA18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  <tableStyleElement type="secondColumnStripe" dxfId="37"/>
      <tableStyleElement type="firstSubtotalColumn" dxfId="36"/>
      <tableStyleElement type="secondSubtotalColumn" dxfId="35"/>
      <tableStyleElement type="thirdSubtotalColumn" dxfId="34"/>
      <tableStyleElement type="firstSubtotalRow" dxfId="33"/>
      <tableStyleElement type="secondSubtotalRow" dxfId="32"/>
      <tableStyleElement type="thirdSubtotalRow" dxfId="31"/>
      <tableStyleElement type="firstColumnSubheading" dxfId="30"/>
      <tableStyleElement type="secondColumnSubheading" dxfId="29"/>
      <tableStyleElement type="thirdColumnSubheading" dxfId="28"/>
      <tableStyleElement type="firstRowSubheading" dxfId="27"/>
      <tableStyleElement type="secondRowSubheading" dxfId="26"/>
      <tableStyleElement type="thirdRowSubheading" dxfId="25"/>
    </tableStyle>
    <tableStyle name="KT SPECIFIKACE" table="0" count="25" xr9:uid="{F595A52C-B337-4099-BF07-11AA7A507255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1953-2A84-47D9-B048-536CA0390F71}">
  <sheetPr codeName="List2">
    <pageSetUpPr fitToPage="1"/>
  </sheetPr>
  <dimension ref="A1:K61"/>
  <sheetViews>
    <sheetView tabSelected="1" zoomScale="85" zoomScaleNormal="85" workbookViewId="0">
      <selection activeCell="E24" sqref="E24"/>
    </sheetView>
  </sheetViews>
  <sheetFormatPr defaultColWidth="9.140625" defaultRowHeight="15" x14ac:dyDescent="0.25"/>
  <cols>
    <col min="1" max="1" width="8.140625" style="5" customWidth="1"/>
    <col min="2" max="2" width="14.7109375" style="10" customWidth="1"/>
    <col min="3" max="3" width="33.5703125" style="9" bestFit="1" customWidth="1"/>
    <col min="4" max="4" width="15.7109375" style="9" customWidth="1"/>
    <col min="5" max="5" width="15.7109375" style="3" customWidth="1"/>
    <col min="6" max="6" width="15.7109375" style="5" customWidth="1"/>
    <col min="7" max="7" width="15.7109375" style="2" customWidth="1"/>
    <col min="8" max="8" width="21.42578125" style="3" bestFit="1" customWidth="1"/>
    <col min="9" max="9" width="21.42578125" style="2" bestFit="1" customWidth="1"/>
    <col min="10" max="11" width="21.42578125" style="3" bestFit="1" customWidth="1"/>
    <col min="12" max="16384" width="9.140625" style="4"/>
  </cols>
  <sheetData>
    <row r="1" spans="1:11" x14ac:dyDescent="0.25">
      <c r="A1" s="13" t="s">
        <v>34</v>
      </c>
      <c r="B1" s="13"/>
      <c r="C1" s="13"/>
      <c r="D1" s="13"/>
      <c r="E1" s="13"/>
      <c r="F1" s="1"/>
    </row>
    <row r="2" spans="1:11" x14ac:dyDescent="0.25">
      <c r="A2" s="4" t="str">
        <f>'KT Rozpočet'!A2</f>
        <v>třídník rozpočtu OTSKP, aktualizace 2020</v>
      </c>
    </row>
    <row r="3" spans="1:11" x14ac:dyDescent="0.25">
      <c r="A3" s="4"/>
    </row>
    <row r="4" spans="1:11" x14ac:dyDescent="0.25">
      <c r="A4" s="4" t="s">
        <v>1</v>
      </c>
      <c r="B4" s="1" t="str">
        <f>'KT Rozpočet'!B4:F4</f>
        <v>Parkovací stání v ul. Popradská</v>
      </c>
      <c r="C4" s="1"/>
      <c r="D4" s="1"/>
      <c r="E4" s="1"/>
      <c r="F4" s="1"/>
    </row>
    <row r="7" spans="1:11" ht="30" customHeight="1" x14ac:dyDescent="0.25">
      <c r="A7" s="6"/>
      <c r="B7" s="53" t="s">
        <v>35</v>
      </c>
      <c r="C7" s="54" t="s">
        <v>2</v>
      </c>
      <c r="D7" s="38" t="s">
        <v>33</v>
      </c>
      <c r="E7" s="38" t="s">
        <v>31</v>
      </c>
      <c r="F7" s="38" t="s">
        <v>32</v>
      </c>
      <c r="G7" s="6"/>
      <c r="H7" s="6"/>
      <c r="I7" s="6"/>
      <c r="J7" s="6"/>
      <c r="K7" s="6"/>
    </row>
    <row r="8" spans="1:11" ht="15" customHeight="1" x14ac:dyDescent="0.25">
      <c r="A8" s="6"/>
      <c r="B8" s="39" t="s">
        <v>318</v>
      </c>
      <c r="C8" s="40" t="s">
        <v>13</v>
      </c>
      <c r="D8" s="41">
        <f>'KT Rozpočet'!K18</f>
        <v>0</v>
      </c>
      <c r="E8" s="41">
        <f>D8*0.21</f>
        <v>0</v>
      </c>
      <c r="F8" s="41">
        <f>SUM(D8:E8)</f>
        <v>0</v>
      </c>
      <c r="G8" s="6"/>
      <c r="H8" s="6"/>
      <c r="I8" s="6"/>
      <c r="J8" s="6"/>
      <c r="K8" s="6"/>
    </row>
    <row r="9" spans="1:11" ht="15" customHeight="1" x14ac:dyDescent="0.25">
      <c r="A9" s="6"/>
      <c r="B9" s="42"/>
      <c r="C9" s="43" t="s">
        <v>17</v>
      </c>
      <c r="D9" s="41">
        <f>'KT Rozpočet'!K40</f>
        <v>0</v>
      </c>
      <c r="E9" s="41">
        <f t="shared" ref="E9:E24" si="0">D9*0.21</f>
        <v>0</v>
      </c>
      <c r="F9" s="41">
        <f t="shared" ref="F9:F24" si="1">SUM(D9:E9)</f>
        <v>0</v>
      </c>
      <c r="G9" s="6"/>
      <c r="H9" s="6"/>
      <c r="I9" s="6"/>
      <c r="J9" s="6"/>
      <c r="K9" s="6"/>
    </row>
    <row r="10" spans="1:11" ht="15" customHeight="1" x14ac:dyDescent="0.25">
      <c r="A10" s="6"/>
      <c r="B10" s="42"/>
      <c r="C10" s="43" t="s">
        <v>43</v>
      </c>
      <c r="D10" s="41">
        <f>'KT Rozpočet'!K45</f>
        <v>0</v>
      </c>
      <c r="E10" s="41">
        <f t="shared" si="0"/>
        <v>0</v>
      </c>
      <c r="F10" s="41">
        <f t="shared" si="1"/>
        <v>0</v>
      </c>
      <c r="G10" s="6"/>
      <c r="H10" s="6"/>
      <c r="I10" s="6"/>
      <c r="J10" s="6"/>
      <c r="K10" s="6"/>
    </row>
    <row r="11" spans="1:11" ht="15" customHeight="1" x14ac:dyDescent="0.25">
      <c r="A11" s="6"/>
      <c r="B11" s="42"/>
      <c r="C11" s="43" t="s">
        <v>25</v>
      </c>
      <c r="D11" s="41">
        <f>'KT Rozpočet'!K60</f>
        <v>0</v>
      </c>
      <c r="E11" s="41">
        <f t="shared" si="0"/>
        <v>0</v>
      </c>
      <c r="F11" s="41">
        <f t="shared" si="1"/>
        <v>0</v>
      </c>
      <c r="G11" s="6"/>
      <c r="H11" s="6"/>
      <c r="I11" s="6"/>
      <c r="J11" s="6"/>
      <c r="K11" s="6"/>
    </row>
    <row r="12" spans="1:11" ht="15" customHeight="1" x14ac:dyDescent="0.25">
      <c r="A12" s="6"/>
      <c r="B12" s="42"/>
      <c r="C12" s="43" t="s">
        <v>42</v>
      </c>
      <c r="D12" s="41">
        <f>'KT Rozpočet'!K66</f>
        <v>0</v>
      </c>
      <c r="E12" s="41">
        <f t="shared" si="0"/>
        <v>0</v>
      </c>
      <c r="F12" s="41">
        <f t="shared" si="1"/>
        <v>0</v>
      </c>
      <c r="G12" s="6"/>
      <c r="H12" s="6"/>
      <c r="I12" s="6"/>
      <c r="J12" s="6"/>
      <c r="K12" s="6"/>
    </row>
    <row r="13" spans="1:11" ht="15" customHeight="1" x14ac:dyDescent="0.25">
      <c r="A13" s="6"/>
      <c r="B13" s="44"/>
      <c r="C13" s="45" t="s">
        <v>20</v>
      </c>
      <c r="D13" s="41">
        <f>'KT Rozpočet'!K77</f>
        <v>0</v>
      </c>
      <c r="E13" s="41">
        <f t="shared" si="0"/>
        <v>0</v>
      </c>
      <c r="F13" s="41">
        <f t="shared" si="1"/>
        <v>0</v>
      </c>
      <c r="G13" s="6"/>
      <c r="H13" s="6"/>
      <c r="I13" s="6"/>
      <c r="J13" s="6"/>
      <c r="K13" s="6"/>
    </row>
    <row r="14" spans="1:11" ht="15" customHeight="1" x14ac:dyDescent="0.25">
      <c r="A14" s="6"/>
      <c r="B14" s="46" t="s">
        <v>320</v>
      </c>
      <c r="C14" s="46"/>
      <c r="D14" s="47">
        <f>SUM(D8:D13)</f>
        <v>0</v>
      </c>
      <c r="E14" s="47">
        <f t="shared" si="0"/>
        <v>0</v>
      </c>
      <c r="F14" s="47">
        <f t="shared" si="1"/>
        <v>0</v>
      </c>
      <c r="G14" s="6"/>
      <c r="H14" s="6"/>
      <c r="I14" s="6"/>
      <c r="J14" s="6"/>
      <c r="K14" s="6"/>
    </row>
    <row r="15" spans="1:11" ht="15" customHeight="1" x14ac:dyDescent="0.25">
      <c r="A15" s="6"/>
      <c r="B15" s="39" t="s">
        <v>319</v>
      </c>
      <c r="C15" s="40" t="s">
        <v>13</v>
      </c>
      <c r="D15" s="41">
        <f>'KT Rozpočet'!K89</f>
        <v>0</v>
      </c>
      <c r="E15" s="41">
        <f t="shared" si="0"/>
        <v>0</v>
      </c>
      <c r="F15" s="41">
        <f t="shared" si="1"/>
        <v>0</v>
      </c>
      <c r="G15" s="6"/>
      <c r="H15" s="6"/>
      <c r="I15" s="6"/>
      <c r="J15" s="6"/>
      <c r="K15" s="6"/>
    </row>
    <row r="16" spans="1:11" ht="15" customHeight="1" x14ac:dyDescent="0.25">
      <c r="A16" s="6"/>
      <c r="B16" s="42"/>
      <c r="C16" s="43" t="s">
        <v>17</v>
      </c>
      <c r="D16" s="41">
        <f>'KT Rozpočet'!K111</f>
        <v>0</v>
      </c>
      <c r="E16" s="41">
        <f t="shared" si="0"/>
        <v>0</v>
      </c>
      <c r="F16" s="41">
        <f t="shared" si="1"/>
        <v>0</v>
      </c>
      <c r="G16" s="6"/>
      <c r="H16" s="6"/>
      <c r="I16" s="6"/>
      <c r="J16" s="6"/>
      <c r="K16" s="6"/>
    </row>
    <row r="17" spans="1:11" ht="15" customHeight="1" x14ac:dyDescent="0.25">
      <c r="A17" s="6"/>
      <c r="B17" s="42"/>
      <c r="C17" s="43" t="s">
        <v>43</v>
      </c>
      <c r="D17" s="41">
        <f>'KT Rozpočet'!K116</f>
        <v>0</v>
      </c>
      <c r="E17" s="41">
        <f t="shared" si="0"/>
        <v>0</v>
      </c>
      <c r="F17" s="41">
        <f t="shared" si="1"/>
        <v>0</v>
      </c>
      <c r="G17" s="6"/>
      <c r="H17" s="6"/>
      <c r="I17" s="6"/>
      <c r="J17" s="6"/>
      <c r="K17" s="6"/>
    </row>
    <row r="18" spans="1:11" ht="15" customHeight="1" x14ac:dyDescent="0.25">
      <c r="A18" s="6"/>
      <c r="B18" s="42"/>
      <c r="C18" s="43" t="s">
        <v>25</v>
      </c>
      <c r="D18" s="41">
        <f>'KT Rozpočet'!K128</f>
        <v>0</v>
      </c>
      <c r="E18" s="41">
        <f t="shared" si="0"/>
        <v>0</v>
      </c>
      <c r="F18" s="41">
        <f t="shared" si="1"/>
        <v>0</v>
      </c>
      <c r="G18" s="6"/>
      <c r="H18" s="6"/>
      <c r="I18" s="6"/>
      <c r="J18" s="6"/>
      <c r="K18" s="6"/>
    </row>
    <row r="19" spans="1:11" ht="15" customHeight="1" x14ac:dyDescent="0.25">
      <c r="A19" s="6"/>
      <c r="B19" s="42"/>
      <c r="C19" s="43" t="s">
        <v>42</v>
      </c>
      <c r="D19" s="41">
        <f>'KT Rozpočet'!K134</f>
        <v>0</v>
      </c>
      <c r="E19" s="41">
        <f t="shared" si="0"/>
        <v>0</v>
      </c>
      <c r="F19" s="41">
        <f t="shared" si="1"/>
        <v>0</v>
      </c>
      <c r="G19" s="6"/>
      <c r="H19" s="6"/>
      <c r="I19" s="6"/>
      <c r="J19" s="6"/>
      <c r="K19" s="6"/>
    </row>
    <row r="20" spans="1:11" ht="15" customHeight="1" x14ac:dyDescent="0.25">
      <c r="A20" s="6"/>
      <c r="B20" s="44"/>
      <c r="C20" s="45" t="s">
        <v>20</v>
      </c>
      <c r="D20" s="41">
        <f>'KT Rozpočet'!K144</f>
        <v>0</v>
      </c>
      <c r="E20" s="41">
        <f t="shared" si="0"/>
        <v>0</v>
      </c>
      <c r="F20" s="41">
        <f t="shared" si="1"/>
        <v>0</v>
      </c>
      <c r="G20" s="6"/>
      <c r="H20" s="6"/>
      <c r="I20" s="6"/>
      <c r="J20" s="6"/>
      <c r="K20" s="6"/>
    </row>
    <row r="21" spans="1:11" ht="15" customHeight="1" x14ac:dyDescent="0.25">
      <c r="A21" s="6"/>
      <c r="B21" s="46" t="s">
        <v>321</v>
      </c>
      <c r="C21" s="46"/>
      <c r="D21" s="47">
        <f>SUM(D15:D20)</f>
        <v>0</v>
      </c>
      <c r="E21" s="47">
        <f t="shared" si="0"/>
        <v>0</v>
      </c>
      <c r="F21" s="47">
        <f t="shared" si="1"/>
        <v>0</v>
      </c>
      <c r="G21" s="6"/>
      <c r="H21" s="6"/>
      <c r="I21" s="6"/>
      <c r="J21" s="6"/>
      <c r="K21" s="6"/>
    </row>
    <row r="22" spans="1:11" ht="15" customHeight="1" x14ac:dyDescent="0.25">
      <c r="A22" s="6"/>
      <c r="B22" s="48" t="s">
        <v>383</v>
      </c>
      <c r="C22" s="49" t="s">
        <v>369</v>
      </c>
      <c r="D22" s="41">
        <f>'KT Rozpočet'!K198</f>
        <v>0</v>
      </c>
      <c r="E22" s="41">
        <f t="shared" si="0"/>
        <v>0</v>
      </c>
      <c r="F22" s="41">
        <f t="shared" si="1"/>
        <v>0</v>
      </c>
      <c r="G22" s="6"/>
      <c r="H22" s="6"/>
      <c r="I22" s="6"/>
      <c r="J22" s="6"/>
      <c r="K22" s="6"/>
    </row>
    <row r="23" spans="1:11" ht="15" customHeight="1" x14ac:dyDescent="0.25">
      <c r="A23" s="6"/>
      <c r="B23" s="46" t="s">
        <v>460</v>
      </c>
      <c r="C23" s="46"/>
      <c r="D23" s="47">
        <f>SUM(D22)</f>
        <v>0</v>
      </c>
      <c r="E23" s="47">
        <f t="shared" si="0"/>
        <v>0</v>
      </c>
      <c r="F23" s="47">
        <f t="shared" si="1"/>
        <v>0</v>
      </c>
      <c r="G23" s="6"/>
      <c r="H23" s="6"/>
      <c r="I23" s="6"/>
      <c r="J23" s="6"/>
      <c r="K23" s="6"/>
    </row>
    <row r="24" spans="1:11" ht="30" customHeight="1" x14ac:dyDescent="0.25">
      <c r="A24" s="6"/>
      <c r="B24" s="50" t="s">
        <v>21</v>
      </c>
      <c r="C24" s="50"/>
      <c r="D24" s="51">
        <f>SUM(D23,D21,D14)</f>
        <v>0</v>
      </c>
      <c r="E24" s="51">
        <f t="shared" si="0"/>
        <v>0</v>
      </c>
      <c r="F24" s="51">
        <f t="shared" si="1"/>
        <v>0</v>
      </c>
      <c r="G24" s="6"/>
      <c r="H24" s="6"/>
      <c r="I24" s="6"/>
      <c r="J24" s="6"/>
      <c r="K24" s="6"/>
    </row>
    <row r="25" spans="1:11" x14ac:dyDescent="0.25">
      <c r="A25" s="6"/>
      <c r="B25"/>
      <c r="C25" s="21"/>
      <c r="D25"/>
      <c r="E25"/>
      <c r="F25"/>
      <c r="G25" s="6"/>
      <c r="H25" s="6"/>
      <c r="I25" s="6"/>
      <c r="J25" s="6"/>
      <c r="K25" s="6"/>
    </row>
    <row r="26" spans="1:11" x14ac:dyDescent="0.25">
      <c r="A26" s="6"/>
      <c r="B26"/>
      <c r="C26" s="21"/>
      <c r="D26"/>
      <c r="E26"/>
      <c r="F26"/>
      <c r="G26" s="6"/>
      <c r="H26" s="6"/>
      <c r="I26" s="6"/>
      <c r="J26" s="6"/>
      <c r="K26" s="6"/>
    </row>
    <row r="27" spans="1:11" x14ac:dyDescent="0.25">
      <c r="A27" s="6"/>
      <c r="B27"/>
      <c r="C27" s="21"/>
      <c r="D27"/>
      <c r="E27"/>
      <c r="F27"/>
      <c r="G27" s="6"/>
      <c r="H27" s="6"/>
      <c r="I27" s="6"/>
      <c r="J27" s="6"/>
      <c r="K27" s="6"/>
    </row>
    <row r="28" spans="1:11" x14ac:dyDescent="0.25">
      <c r="A28" s="6"/>
      <c r="B28"/>
      <c r="C28" s="21"/>
      <c r="D28"/>
      <c r="E28"/>
      <c r="F28"/>
      <c r="G28" s="7"/>
      <c r="H28" s="6"/>
      <c r="I28" s="8"/>
      <c r="J28" s="8"/>
      <c r="K28" s="8"/>
    </row>
    <row r="29" spans="1:11" x14ac:dyDescent="0.25">
      <c r="A29" s="6"/>
      <c r="B29"/>
      <c r="C29" s="21"/>
      <c r="D29"/>
      <c r="E29"/>
      <c r="F29"/>
      <c r="G29" s="7"/>
      <c r="H29" s="6"/>
      <c r="I29" s="8"/>
      <c r="J29" s="8"/>
      <c r="K29" s="8"/>
    </row>
    <row r="30" spans="1:11" x14ac:dyDescent="0.25">
      <c r="A30" s="4"/>
      <c r="B30"/>
      <c r="C30" s="21"/>
      <c r="D30"/>
      <c r="E30"/>
      <c r="F30"/>
      <c r="G30" s="5"/>
      <c r="H30" s="4"/>
      <c r="I30" s="3"/>
    </row>
    <row r="31" spans="1:11" s="3" customFormat="1" x14ac:dyDescent="0.25">
      <c r="A31" s="4"/>
      <c r="B31"/>
      <c r="C31" s="21"/>
      <c r="D31"/>
      <c r="E31"/>
      <c r="F31"/>
      <c r="G31" s="5"/>
      <c r="H31" s="4"/>
    </row>
    <row r="32" spans="1:11" s="3" customFormat="1" x14ac:dyDescent="0.25">
      <c r="A32" s="4"/>
      <c r="B32"/>
      <c r="C32" s="21"/>
      <c r="D32"/>
      <c r="E32"/>
      <c r="F32"/>
      <c r="G32" s="5"/>
      <c r="H32" s="4"/>
    </row>
    <row r="33" spans="1:8" s="3" customFormat="1" x14ac:dyDescent="0.25">
      <c r="A33" s="4"/>
      <c r="B33"/>
      <c r="C33" s="21"/>
      <c r="D33"/>
      <c r="E33"/>
      <c r="F33"/>
      <c r="G33" s="5"/>
      <c r="H33" s="4"/>
    </row>
    <row r="34" spans="1:8" s="3" customFormat="1" x14ac:dyDescent="0.25">
      <c r="A34" s="4"/>
      <c r="B34"/>
      <c r="C34" s="21"/>
      <c r="D34"/>
      <c r="E34"/>
      <c r="F34"/>
      <c r="G34" s="5"/>
      <c r="H34" s="4"/>
    </row>
    <row r="35" spans="1:8" s="3" customFormat="1" x14ac:dyDescent="0.25">
      <c r="A35" s="4"/>
      <c r="B35" s="10"/>
      <c r="C35" s="9"/>
      <c r="D35" s="9"/>
      <c r="F35" s="5"/>
      <c r="G35" s="5"/>
      <c r="H35" s="4"/>
    </row>
    <row r="36" spans="1:8" s="3" customFormat="1" x14ac:dyDescent="0.25">
      <c r="A36" s="4"/>
      <c r="B36" s="10"/>
      <c r="C36" s="9"/>
      <c r="D36" s="9"/>
      <c r="F36" s="5"/>
      <c r="G36" s="5"/>
      <c r="H36" s="4"/>
    </row>
    <row r="37" spans="1:8" s="3" customFormat="1" x14ac:dyDescent="0.25">
      <c r="A37" s="4"/>
      <c r="B37" s="10"/>
      <c r="C37" s="9"/>
      <c r="D37" s="9"/>
      <c r="F37" s="5"/>
      <c r="G37" s="5"/>
      <c r="H37" s="4"/>
    </row>
    <row r="38" spans="1:8" s="3" customFormat="1" x14ac:dyDescent="0.25">
      <c r="A38" s="4"/>
      <c r="B38" s="10"/>
      <c r="C38" s="9"/>
      <c r="D38" s="9"/>
      <c r="F38" s="5"/>
      <c r="G38" s="5"/>
      <c r="H38" s="4"/>
    </row>
    <row r="39" spans="1:8" s="3" customFormat="1" x14ac:dyDescent="0.25">
      <c r="A39" s="4"/>
      <c r="B39" s="10"/>
      <c r="C39" s="9"/>
      <c r="D39" s="9"/>
      <c r="F39" s="5"/>
      <c r="G39" s="5"/>
      <c r="H39" s="4"/>
    </row>
    <row r="40" spans="1:8" s="3" customFormat="1" x14ac:dyDescent="0.25">
      <c r="A40" s="4"/>
      <c r="B40" s="10"/>
      <c r="C40" s="9"/>
      <c r="D40" s="9"/>
      <c r="F40" s="5"/>
      <c r="G40" s="5"/>
      <c r="H40" s="4"/>
    </row>
    <row r="41" spans="1:8" s="3" customFormat="1" x14ac:dyDescent="0.25">
      <c r="A41" s="4"/>
      <c r="B41" s="10"/>
      <c r="C41" s="9"/>
      <c r="D41" s="9"/>
      <c r="F41" s="5"/>
      <c r="G41" s="5"/>
      <c r="H41" s="4"/>
    </row>
    <row r="42" spans="1:8" s="3" customFormat="1" x14ac:dyDescent="0.25">
      <c r="A42" s="4"/>
      <c r="B42" s="10"/>
      <c r="C42" s="9"/>
      <c r="D42" s="9"/>
      <c r="F42" s="5"/>
      <c r="G42" s="5"/>
      <c r="H42" s="4"/>
    </row>
    <row r="43" spans="1:8" s="3" customFormat="1" x14ac:dyDescent="0.25">
      <c r="A43" s="4"/>
      <c r="B43" s="10"/>
      <c r="C43" s="9"/>
      <c r="D43" s="9"/>
      <c r="F43" s="5"/>
      <c r="G43" s="5"/>
      <c r="H43" s="4"/>
    </row>
    <row r="44" spans="1:8" s="3" customFormat="1" x14ac:dyDescent="0.25">
      <c r="A44" s="4"/>
      <c r="B44" s="10"/>
      <c r="C44" s="9"/>
      <c r="D44" s="9"/>
      <c r="F44" s="5"/>
      <c r="G44" s="5"/>
      <c r="H44" s="4"/>
    </row>
    <row r="45" spans="1:8" s="3" customFormat="1" x14ac:dyDescent="0.25">
      <c r="A45" s="4"/>
      <c r="B45" s="10"/>
      <c r="C45" s="9"/>
      <c r="D45" s="9"/>
      <c r="F45" s="5"/>
      <c r="G45" s="5"/>
      <c r="H45" s="4"/>
    </row>
    <row r="46" spans="1:8" s="3" customFormat="1" x14ac:dyDescent="0.25">
      <c r="A46" s="4"/>
      <c r="B46" s="10"/>
      <c r="C46" s="9"/>
      <c r="D46" s="9"/>
      <c r="F46" s="5"/>
      <c r="G46" s="5"/>
      <c r="H46" s="4"/>
    </row>
    <row r="47" spans="1:8" s="3" customFormat="1" x14ac:dyDescent="0.25">
      <c r="A47" s="4"/>
      <c r="B47" s="10"/>
      <c r="C47" s="9"/>
      <c r="D47" s="9"/>
      <c r="F47" s="5"/>
      <c r="G47" s="5"/>
      <c r="H47" s="4"/>
    </row>
    <row r="48" spans="1:8" s="3" customFormat="1" x14ac:dyDescent="0.25">
      <c r="A48" s="4"/>
      <c r="B48" s="10"/>
      <c r="C48" s="9"/>
      <c r="D48" s="9"/>
      <c r="F48" s="5"/>
      <c r="G48" s="5"/>
      <c r="H48" s="4"/>
    </row>
    <row r="49" spans="1:8" s="3" customFormat="1" x14ac:dyDescent="0.25">
      <c r="A49" s="4"/>
      <c r="B49" s="10"/>
      <c r="C49" s="9"/>
      <c r="D49" s="9"/>
      <c r="F49" s="5"/>
      <c r="G49" s="5"/>
      <c r="H49" s="4"/>
    </row>
    <row r="50" spans="1:8" s="3" customFormat="1" x14ac:dyDescent="0.25">
      <c r="A50" s="4"/>
      <c r="B50" s="10"/>
      <c r="C50" s="9"/>
      <c r="D50" s="9"/>
      <c r="F50" s="5"/>
      <c r="G50" s="5"/>
      <c r="H50" s="4"/>
    </row>
    <row r="51" spans="1:8" s="3" customFormat="1" x14ac:dyDescent="0.25">
      <c r="A51" s="4"/>
      <c r="B51" s="10"/>
      <c r="C51" s="9"/>
      <c r="D51" s="9"/>
      <c r="F51" s="5"/>
      <c r="G51" s="5"/>
      <c r="H51" s="4"/>
    </row>
    <row r="52" spans="1:8" s="3" customFormat="1" x14ac:dyDescent="0.25">
      <c r="A52" s="4"/>
      <c r="B52" s="10"/>
      <c r="C52" s="9"/>
      <c r="D52" s="9"/>
      <c r="F52" s="5"/>
      <c r="G52" s="5"/>
      <c r="H52" s="4"/>
    </row>
    <row r="53" spans="1:8" s="3" customFormat="1" x14ac:dyDescent="0.25">
      <c r="A53" s="4"/>
      <c r="B53" s="10"/>
      <c r="C53" s="9"/>
      <c r="D53" s="9"/>
      <c r="F53" s="5"/>
      <c r="G53" s="5"/>
      <c r="H53" s="4"/>
    </row>
    <row r="54" spans="1:8" s="3" customFormat="1" x14ac:dyDescent="0.25">
      <c r="A54" s="4"/>
      <c r="B54" s="10"/>
      <c r="C54" s="9"/>
      <c r="D54" s="9"/>
      <c r="F54" s="5"/>
      <c r="G54" s="5"/>
      <c r="H54" s="4"/>
    </row>
    <row r="55" spans="1:8" s="3" customFormat="1" x14ac:dyDescent="0.25">
      <c r="A55" s="4"/>
      <c r="B55" s="10"/>
      <c r="C55" s="9"/>
      <c r="D55" s="9"/>
      <c r="F55" s="5"/>
      <c r="G55" s="5"/>
      <c r="H55" s="4"/>
    </row>
    <row r="56" spans="1:8" s="3" customFormat="1" x14ac:dyDescent="0.25">
      <c r="A56" s="4"/>
      <c r="B56" s="10"/>
      <c r="C56" s="9"/>
      <c r="D56" s="9"/>
      <c r="F56" s="5"/>
      <c r="G56" s="5"/>
      <c r="H56" s="4"/>
    </row>
    <row r="57" spans="1:8" s="3" customFormat="1" x14ac:dyDescent="0.25">
      <c r="A57" s="4"/>
      <c r="B57" s="10"/>
      <c r="C57" s="9"/>
      <c r="D57" s="9"/>
      <c r="F57" s="5"/>
      <c r="G57" s="5"/>
      <c r="H57" s="4"/>
    </row>
    <row r="58" spans="1:8" s="3" customFormat="1" x14ac:dyDescent="0.25">
      <c r="A58" s="4"/>
      <c r="B58" s="10"/>
      <c r="C58" s="9"/>
      <c r="D58" s="9"/>
      <c r="F58" s="5"/>
      <c r="G58" s="5"/>
      <c r="H58" s="4"/>
    </row>
    <row r="59" spans="1:8" s="3" customFormat="1" x14ac:dyDescent="0.25">
      <c r="A59" s="4"/>
      <c r="B59" s="10"/>
      <c r="C59" s="9"/>
      <c r="D59" s="9"/>
      <c r="F59" s="5"/>
      <c r="G59" s="5"/>
      <c r="H59" s="4"/>
    </row>
    <row r="60" spans="1:8" s="3" customFormat="1" x14ac:dyDescent="0.25">
      <c r="A60" s="4"/>
      <c r="B60" s="10"/>
      <c r="C60" s="9"/>
      <c r="D60" s="9"/>
      <c r="F60" s="5"/>
      <c r="G60" s="5"/>
      <c r="H60" s="4"/>
    </row>
    <row r="61" spans="1:8" s="3" customFormat="1" x14ac:dyDescent="0.25">
      <c r="A61" s="4"/>
      <c r="B61" s="10"/>
      <c r="C61" s="9"/>
      <c r="D61" s="9"/>
      <c r="F61" s="5"/>
      <c r="G61" s="5"/>
      <c r="H61" s="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AF18-9C57-4D52-A93A-AE805F486D09}">
  <sheetPr codeName="List3">
    <pageSetUpPr fitToPage="1"/>
  </sheetPr>
  <dimension ref="A1:K200"/>
  <sheetViews>
    <sheetView tabSelected="1" zoomScale="70" zoomScaleNormal="70" workbookViewId="0">
      <selection activeCell="E24" sqref="E24"/>
    </sheetView>
  </sheetViews>
  <sheetFormatPr defaultColWidth="15" defaultRowHeight="15" x14ac:dyDescent="0.25"/>
  <cols>
    <col min="1" max="1" width="12.28515625" style="11" customWidth="1"/>
    <col min="2" max="2" width="41.140625" style="11" bestFit="1" customWidth="1"/>
    <col min="3" max="3" width="15.7109375" style="11" customWidth="1"/>
    <col min="4" max="4" width="12.28515625" style="11" customWidth="1"/>
    <col min="5" max="5" width="12.28515625" style="16" customWidth="1"/>
    <col min="6" max="6" width="44.7109375" style="16" customWidth="1"/>
    <col min="7" max="7" width="45.7109375" style="14" customWidth="1"/>
    <col min="8" max="9" width="12.28515625" style="14" customWidth="1"/>
    <col min="10" max="10" width="16.28515625" style="15" bestFit="1" customWidth="1"/>
    <col min="11" max="11" width="13.42578125" style="15" bestFit="1" customWidth="1"/>
    <col min="12" max="16384" width="15" style="11"/>
  </cols>
  <sheetData>
    <row r="1" spans="1:11" x14ac:dyDescent="0.25">
      <c r="A1" s="1" t="s">
        <v>0</v>
      </c>
      <c r="B1" s="1"/>
      <c r="C1" s="1"/>
      <c r="D1" s="1"/>
      <c r="E1" s="1"/>
      <c r="F1" s="23"/>
      <c r="G1" s="23"/>
      <c r="H1" s="1"/>
      <c r="I1" s="12"/>
      <c r="J1" s="12"/>
      <c r="K1" s="1"/>
    </row>
    <row r="2" spans="1:11" x14ac:dyDescent="0.25">
      <c r="A2" s="11" t="s">
        <v>192</v>
      </c>
    </row>
    <row r="4" spans="1:11" x14ac:dyDescent="0.25">
      <c r="A4" s="11" t="s">
        <v>1</v>
      </c>
      <c r="B4" s="22" t="s">
        <v>322</v>
      </c>
      <c r="C4" s="22"/>
      <c r="D4" s="22"/>
      <c r="E4" s="22"/>
      <c r="F4" s="24"/>
      <c r="G4" s="24"/>
      <c r="H4" s="22"/>
      <c r="I4" s="25"/>
      <c r="J4" s="25"/>
      <c r="K4" s="22"/>
    </row>
    <row r="6" spans="1:11" s="17" customFormat="1" x14ac:dyDescent="0.25">
      <c r="E6" s="18"/>
      <c r="F6" s="18"/>
      <c r="G6" s="19"/>
      <c r="H6" s="19"/>
      <c r="I6" s="19"/>
      <c r="J6" s="20"/>
      <c r="K6" s="20"/>
    </row>
    <row r="7" spans="1:11" ht="30" x14ac:dyDescent="0.25">
      <c r="A7" s="64" t="s">
        <v>35</v>
      </c>
      <c r="B7" s="64" t="s">
        <v>2</v>
      </c>
      <c r="C7" s="64" t="s">
        <v>3</v>
      </c>
      <c r="D7" s="64" t="s">
        <v>9</v>
      </c>
      <c r="E7" s="64" t="s">
        <v>11</v>
      </c>
      <c r="F7" s="64" t="s">
        <v>4</v>
      </c>
      <c r="G7" s="64" t="s">
        <v>6</v>
      </c>
      <c r="H7" s="64" t="s">
        <v>8</v>
      </c>
      <c r="I7" s="29" t="s">
        <v>10</v>
      </c>
      <c r="J7" s="29" t="s">
        <v>5</v>
      </c>
      <c r="K7" s="29" t="s">
        <v>28</v>
      </c>
    </row>
    <row r="8" spans="1:11" ht="90" x14ac:dyDescent="0.25">
      <c r="A8" s="27" t="s">
        <v>318</v>
      </c>
      <c r="B8" s="30" t="s">
        <v>13</v>
      </c>
      <c r="C8" s="30" t="s">
        <v>159</v>
      </c>
      <c r="D8" s="30" t="s">
        <v>30</v>
      </c>
      <c r="E8" s="30">
        <v>6</v>
      </c>
      <c r="F8" s="31" t="s">
        <v>152</v>
      </c>
      <c r="G8" s="31" t="s">
        <v>154</v>
      </c>
      <c r="H8" s="30" t="s">
        <v>40</v>
      </c>
      <c r="I8" s="32">
        <v>1</v>
      </c>
      <c r="J8" s="32"/>
      <c r="K8" s="32">
        <f>I8*J8</f>
        <v>0</v>
      </c>
    </row>
    <row r="9" spans="1:11" ht="30" x14ac:dyDescent="0.25">
      <c r="A9" s="26"/>
      <c r="B9" s="30" t="s">
        <v>13</v>
      </c>
      <c r="C9" s="30" t="s">
        <v>155</v>
      </c>
      <c r="D9" s="30" t="s">
        <v>77</v>
      </c>
      <c r="E9" s="30">
        <v>1</v>
      </c>
      <c r="F9" s="31" t="s">
        <v>14</v>
      </c>
      <c r="G9" s="31" t="s">
        <v>37</v>
      </c>
      <c r="H9" s="30" t="s">
        <v>12</v>
      </c>
      <c r="I9" s="32">
        <v>1</v>
      </c>
      <c r="J9" s="32"/>
      <c r="K9" s="32">
        <f t="shared" ref="K9:K17" si="0">I9*J9</f>
        <v>0</v>
      </c>
    </row>
    <row r="10" spans="1:11" ht="45" x14ac:dyDescent="0.25">
      <c r="A10" s="26"/>
      <c r="B10" s="30" t="s">
        <v>13</v>
      </c>
      <c r="C10" s="30" t="s">
        <v>155</v>
      </c>
      <c r="D10" s="30" t="s">
        <v>87</v>
      </c>
      <c r="E10" s="30">
        <v>3</v>
      </c>
      <c r="F10" s="31" t="s">
        <v>14</v>
      </c>
      <c r="G10" s="31" t="s">
        <v>46</v>
      </c>
      <c r="H10" s="30" t="s">
        <v>12</v>
      </c>
      <c r="I10" s="32">
        <v>1</v>
      </c>
      <c r="J10" s="32"/>
      <c r="K10" s="32">
        <f t="shared" si="0"/>
        <v>0</v>
      </c>
    </row>
    <row r="11" spans="1:11" ht="45" x14ac:dyDescent="0.25">
      <c r="A11" s="26"/>
      <c r="B11" s="30" t="s">
        <v>13</v>
      </c>
      <c r="C11" s="30" t="s">
        <v>156</v>
      </c>
      <c r="D11" s="30" t="s">
        <v>30</v>
      </c>
      <c r="E11" s="30">
        <v>2</v>
      </c>
      <c r="F11" s="31" t="s">
        <v>16</v>
      </c>
      <c r="G11" s="31" t="s">
        <v>147</v>
      </c>
      <c r="H11" s="30" t="s">
        <v>12</v>
      </c>
      <c r="I11" s="32">
        <v>1</v>
      </c>
      <c r="J11" s="32"/>
      <c r="K11" s="32">
        <f t="shared" si="0"/>
        <v>0</v>
      </c>
    </row>
    <row r="12" spans="1:11" ht="30" x14ac:dyDescent="0.25">
      <c r="A12" s="26"/>
      <c r="B12" s="30" t="s">
        <v>13</v>
      </c>
      <c r="C12" s="30" t="s">
        <v>157</v>
      </c>
      <c r="D12" s="30" t="s">
        <v>30</v>
      </c>
      <c r="E12" s="30">
        <v>4</v>
      </c>
      <c r="F12" s="31" t="s">
        <v>39</v>
      </c>
      <c r="G12" s="31" t="s">
        <v>207</v>
      </c>
      <c r="H12" s="30" t="s">
        <v>40</v>
      </c>
      <c r="I12" s="32">
        <v>1</v>
      </c>
      <c r="J12" s="32"/>
      <c r="K12" s="32">
        <f t="shared" si="0"/>
        <v>0</v>
      </c>
    </row>
    <row r="13" spans="1:11" ht="90" x14ac:dyDescent="0.25">
      <c r="A13" s="26"/>
      <c r="B13" s="30" t="s">
        <v>13</v>
      </c>
      <c r="C13" s="30" t="s">
        <v>158</v>
      </c>
      <c r="D13" s="30" t="s">
        <v>30</v>
      </c>
      <c r="E13" s="30">
        <v>5</v>
      </c>
      <c r="F13" s="31" t="s">
        <v>89</v>
      </c>
      <c r="G13" s="31" t="s">
        <v>123</v>
      </c>
      <c r="H13" s="30" t="s">
        <v>12</v>
      </c>
      <c r="I13" s="32">
        <v>1</v>
      </c>
      <c r="J13" s="32"/>
      <c r="K13" s="32">
        <f t="shared" si="0"/>
        <v>0</v>
      </c>
    </row>
    <row r="14" spans="1:11" ht="60" x14ac:dyDescent="0.25">
      <c r="A14" s="26"/>
      <c r="B14" s="30" t="s">
        <v>13</v>
      </c>
      <c r="C14" s="30" t="s">
        <v>163</v>
      </c>
      <c r="D14" s="30" t="s">
        <v>77</v>
      </c>
      <c r="E14" s="30">
        <v>23</v>
      </c>
      <c r="F14" s="31" t="s">
        <v>64</v>
      </c>
      <c r="G14" s="31" t="s">
        <v>211</v>
      </c>
      <c r="H14" s="30" t="s">
        <v>48</v>
      </c>
      <c r="I14" s="32">
        <v>60.99</v>
      </c>
      <c r="J14" s="32"/>
      <c r="K14" s="32">
        <f t="shared" si="0"/>
        <v>0</v>
      </c>
    </row>
    <row r="15" spans="1:11" ht="60" x14ac:dyDescent="0.25">
      <c r="A15" s="26"/>
      <c r="B15" s="30" t="s">
        <v>13</v>
      </c>
      <c r="C15" s="30" t="s">
        <v>163</v>
      </c>
      <c r="D15" s="30" t="s">
        <v>87</v>
      </c>
      <c r="E15" s="30">
        <v>26</v>
      </c>
      <c r="F15" s="31" t="s">
        <v>64</v>
      </c>
      <c r="G15" s="31" t="s">
        <v>212</v>
      </c>
      <c r="H15" s="30" t="s">
        <v>48</v>
      </c>
      <c r="I15" s="32">
        <v>197.44800000000001</v>
      </c>
      <c r="J15" s="32"/>
      <c r="K15" s="32">
        <f t="shared" si="0"/>
        <v>0</v>
      </c>
    </row>
    <row r="16" spans="1:11" ht="45" x14ac:dyDescent="0.25">
      <c r="A16" s="26"/>
      <c r="B16" s="30" t="s">
        <v>13</v>
      </c>
      <c r="C16" s="30" t="s">
        <v>162</v>
      </c>
      <c r="D16" s="30" t="s">
        <v>30</v>
      </c>
      <c r="E16" s="30">
        <v>20</v>
      </c>
      <c r="F16" s="31" t="s">
        <v>106</v>
      </c>
      <c r="G16" s="31" t="s">
        <v>213</v>
      </c>
      <c r="H16" s="30" t="s">
        <v>48</v>
      </c>
      <c r="I16" s="32">
        <v>36</v>
      </c>
      <c r="J16" s="32"/>
      <c r="K16" s="32">
        <f t="shared" si="0"/>
        <v>0</v>
      </c>
    </row>
    <row r="17" spans="1:11" ht="45" x14ac:dyDescent="0.25">
      <c r="A17" s="26"/>
      <c r="B17" s="30" t="s">
        <v>13</v>
      </c>
      <c r="C17" s="30" t="s">
        <v>161</v>
      </c>
      <c r="D17" s="30" t="s">
        <v>30</v>
      </c>
      <c r="E17" s="30">
        <v>13</v>
      </c>
      <c r="F17" s="31" t="s">
        <v>115</v>
      </c>
      <c r="G17" s="31" t="s">
        <v>214</v>
      </c>
      <c r="H17" s="30" t="s">
        <v>48</v>
      </c>
      <c r="I17" s="32">
        <v>51.35</v>
      </c>
      <c r="J17" s="32"/>
      <c r="K17" s="32">
        <f t="shared" si="0"/>
        <v>0</v>
      </c>
    </row>
    <row r="18" spans="1:11" x14ac:dyDescent="0.25">
      <c r="A18" s="26"/>
      <c r="B18" s="33" t="s">
        <v>22</v>
      </c>
      <c r="C18" s="34"/>
      <c r="D18" s="34"/>
      <c r="E18" s="34"/>
      <c r="F18" s="35"/>
      <c r="G18" s="35"/>
      <c r="H18" s="34"/>
      <c r="I18" s="36"/>
      <c r="J18" s="36"/>
      <c r="K18" s="37">
        <f>SUM(K8:K17)</f>
        <v>0</v>
      </c>
    </row>
    <row r="19" spans="1:11" ht="30" x14ac:dyDescent="0.25">
      <c r="A19" s="26"/>
      <c r="B19" s="30" t="s">
        <v>17</v>
      </c>
      <c r="C19" s="30" t="s">
        <v>164</v>
      </c>
      <c r="D19" s="30" t="s">
        <v>30</v>
      </c>
      <c r="E19" s="30">
        <v>24</v>
      </c>
      <c r="F19" s="31" t="s">
        <v>58</v>
      </c>
      <c r="G19" s="31" t="s">
        <v>208</v>
      </c>
      <c r="H19" s="30" t="s">
        <v>26</v>
      </c>
      <c r="I19" s="32">
        <v>111.42</v>
      </c>
      <c r="J19" s="32"/>
      <c r="K19" s="32">
        <f t="shared" ref="K19:K39" si="1">I19*J19</f>
        <v>0</v>
      </c>
    </row>
    <row r="20" spans="1:11" x14ac:dyDescent="0.25">
      <c r="A20" s="26"/>
      <c r="B20" s="30" t="s">
        <v>17</v>
      </c>
      <c r="C20" s="30" t="s">
        <v>205</v>
      </c>
      <c r="D20" s="30" t="s">
        <v>30</v>
      </c>
      <c r="E20" s="30">
        <v>64</v>
      </c>
      <c r="F20" s="31" t="s">
        <v>209</v>
      </c>
      <c r="G20" s="31" t="s">
        <v>210</v>
      </c>
      <c r="H20" s="30" t="s">
        <v>27</v>
      </c>
      <c r="I20" s="32">
        <v>2</v>
      </c>
      <c r="J20" s="32"/>
      <c r="K20" s="32">
        <f t="shared" si="1"/>
        <v>0</v>
      </c>
    </row>
    <row r="21" spans="1:11" ht="30" x14ac:dyDescent="0.25">
      <c r="A21" s="26"/>
      <c r="B21" s="30" t="s">
        <v>17</v>
      </c>
      <c r="C21" s="30" t="s">
        <v>166</v>
      </c>
      <c r="D21" s="30" t="s">
        <v>30</v>
      </c>
      <c r="E21" s="30">
        <v>33</v>
      </c>
      <c r="F21" s="31" t="s">
        <v>49</v>
      </c>
      <c r="G21" s="31" t="s">
        <v>215</v>
      </c>
      <c r="H21" s="30" t="s">
        <v>26</v>
      </c>
      <c r="I21" s="32">
        <v>13.503</v>
      </c>
      <c r="J21" s="32"/>
      <c r="K21" s="32">
        <f t="shared" si="1"/>
        <v>0</v>
      </c>
    </row>
    <row r="22" spans="1:11" x14ac:dyDescent="0.25">
      <c r="A22" s="26"/>
      <c r="B22" s="30" t="s">
        <v>17</v>
      </c>
      <c r="C22" s="30" t="s">
        <v>170</v>
      </c>
      <c r="D22" s="30" t="s">
        <v>77</v>
      </c>
      <c r="E22" s="30">
        <v>48</v>
      </c>
      <c r="F22" s="31" t="s">
        <v>78</v>
      </c>
      <c r="G22" s="31" t="s">
        <v>216</v>
      </c>
      <c r="H22" s="30" t="s">
        <v>18</v>
      </c>
      <c r="I22" s="32">
        <v>431</v>
      </c>
      <c r="J22" s="32"/>
      <c r="K22" s="32">
        <f t="shared" si="1"/>
        <v>0</v>
      </c>
    </row>
    <row r="23" spans="1:11" x14ac:dyDescent="0.25">
      <c r="A23" s="26"/>
      <c r="B23" s="30" t="s">
        <v>17</v>
      </c>
      <c r="C23" s="30" t="s">
        <v>172</v>
      </c>
      <c r="D23" s="30" t="s">
        <v>30</v>
      </c>
      <c r="E23" s="30">
        <v>56</v>
      </c>
      <c r="F23" s="31" t="s">
        <v>140</v>
      </c>
      <c r="G23" s="31" t="s">
        <v>217</v>
      </c>
      <c r="H23" s="30" t="s">
        <v>18</v>
      </c>
      <c r="I23" s="32">
        <v>161.4</v>
      </c>
      <c r="J23" s="32"/>
      <c r="K23" s="32">
        <f t="shared" si="1"/>
        <v>0</v>
      </c>
    </row>
    <row r="24" spans="1:11" x14ac:dyDescent="0.25">
      <c r="A24" s="26"/>
      <c r="B24" s="30" t="s">
        <v>17</v>
      </c>
      <c r="C24" s="30" t="s">
        <v>173</v>
      </c>
      <c r="D24" s="30" t="s">
        <v>30</v>
      </c>
      <c r="E24" s="30">
        <v>57</v>
      </c>
      <c r="F24" s="31" t="s">
        <v>79</v>
      </c>
      <c r="G24" s="31" t="s">
        <v>218</v>
      </c>
      <c r="H24" s="30" t="s">
        <v>18</v>
      </c>
      <c r="I24" s="32">
        <v>164.4</v>
      </c>
      <c r="J24" s="32"/>
      <c r="K24" s="32">
        <f t="shared" si="1"/>
        <v>0</v>
      </c>
    </row>
    <row r="25" spans="1:11" x14ac:dyDescent="0.25">
      <c r="A25" s="26"/>
      <c r="B25" s="30" t="s">
        <v>17</v>
      </c>
      <c r="C25" s="30" t="s">
        <v>203</v>
      </c>
      <c r="D25" s="30" t="s">
        <v>30</v>
      </c>
      <c r="E25" s="30">
        <v>63</v>
      </c>
      <c r="F25" s="31" t="s">
        <v>219</v>
      </c>
      <c r="G25" s="31" t="s">
        <v>220</v>
      </c>
      <c r="H25" s="30" t="s">
        <v>18</v>
      </c>
      <c r="I25" s="32">
        <v>48.571875000000006</v>
      </c>
      <c r="J25" s="32"/>
      <c r="K25" s="32">
        <f t="shared" si="1"/>
        <v>0</v>
      </c>
    </row>
    <row r="26" spans="1:11" ht="30" x14ac:dyDescent="0.25">
      <c r="A26" s="26"/>
      <c r="B26" s="30" t="s">
        <v>17</v>
      </c>
      <c r="C26" s="30" t="s">
        <v>107</v>
      </c>
      <c r="D26" s="30" t="s">
        <v>77</v>
      </c>
      <c r="E26" s="30">
        <v>21</v>
      </c>
      <c r="F26" s="31" t="s">
        <v>108</v>
      </c>
      <c r="G26" s="31" t="s">
        <v>230</v>
      </c>
      <c r="H26" s="30" t="s">
        <v>26</v>
      </c>
      <c r="I26" s="32">
        <v>32.1</v>
      </c>
      <c r="J26" s="32"/>
      <c r="K26" s="32">
        <f t="shared" si="1"/>
        <v>0</v>
      </c>
    </row>
    <row r="27" spans="1:11" ht="30" x14ac:dyDescent="0.25">
      <c r="A27" s="26"/>
      <c r="B27" s="30" t="s">
        <v>17</v>
      </c>
      <c r="C27" s="30" t="s">
        <v>109</v>
      </c>
      <c r="D27" s="30" t="s">
        <v>121</v>
      </c>
      <c r="E27" s="30">
        <v>22</v>
      </c>
      <c r="F27" s="31" t="s">
        <v>110</v>
      </c>
      <c r="G27" s="31" t="s">
        <v>231</v>
      </c>
      <c r="H27" s="30" t="s">
        <v>104</v>
      </c>
      <c r="I27" s="32">
        <v>1829.7</v>
      </c>
      <c r="J27" s="32"/>
      <c r="K27" s="32">
        <f t="shared" si="1"/>
        <v>0</v>
      </c>
    </row>
    <row r="28" spans="1:11" ht="30" x14ac:dyDescent="0.25">
      <c r="A28" s="26"/>
      <c r="B28" s="30" t="s">
        <v>17</v>
      </c>
      <c r="C28" s="30" t="s">
        <v>116</v>
      </c>
      <c r="D28" s="30" t="s">
        <v>30</v>
      </c>
      <c r="E28" s="30">
        <v>10</v>
      </c>
      <c r="F28" s="31" t="s">
        <v>117</v>
      </c>
      <c r="G28" s="31" t="s">
        <v>232</v>
      </c>
      <c r="H28" s="30" t="s">
        <v>26</v>
      </c>
      <c r="I28" s="32">
        <v>12.84</v>
      </c>
      <c r="J28" s="32"/>
      <c r="K28" s="32">
        <f t="shared" si="1"/>
        <v>0</v>
      </c>
    </row>
    <row r="29" spans="1:11" ht="45" x14ac:dyDescent="0.25">
      <c r="A29" s="26"/>
      <c r="B29" s="30" t="s">
        <v>17</v>
      </c>
      <c r="C29" s="30" t="s">
        <v>118</v>
      </c>
      <c r="D29" s="30" t="s">
        <v>30</v>
      </c>
      <c r="E29" s="30">
        <v>11</v>
      </c>
      <c r="F29" s="31" t="s">
        <v>119</v>
      </c>
      <c r="G29" s="31" t="s">
        <v>233</v>
      </c>
      <c r="H29" s="30" t="s">
        <v>104</v>
      </c>
      <c r="I29" s="32">
        <v>933.48</v>
      </c>
      <c r="J29" s="32"/>
      <c r="K29" s="32">
        <f t="shared" si="1"/>
        <v>0</v>
      </c>
    </row>
    <row r="30" spans="1:11" ht="30" x14ac:dyDescent="0.25">
      <c r="A30" s="26"/>
      <c r="B30" s="30" t="s">
        <v>17</v>
      </c>
      <c r="C30" s="30" t="s">
        <v>111</v>
      </c>
      <c r="D30" s="30" t="s">
        <v>30</v>
      </c>
      <c r="E30" s="30">
        <v>8</v>
      </c>
      <c r="F30" s="31" t="s">
        <v>112</v>
      </c>
      <c r="G30" s="31" t="s">
        <v>234</v>
      </c>
      <c r="H30" s="30" t="s">
        <v>19</v>
      </c>
      <c r="I30" s="32">
        <v>295</v>
      </c>
      <c r="J30" s="32"/>
      <c r="K30" s="32">
        <f t="shared" si="1"/>
        <v>0</v>
      </c>
    </row>
    <row r="31" spans="1:11" ht="30" x14ac:dyDescent="0.25">
      <c r="A31" s="26"/>
      <c r="B31" s="30" t="s">
        <v>17</v>
      </c>
      <c r="C31" s="30" t="s">
        <v>113</v>
      </c>
      <c r="D31" s="30" t="s">
        <v>30</v>
      </c>
      <c r="E31" s="30">
        <v>9</v>
      </c>
      <c r="F31" s="31" t="s">
        <v>114</v>
      </c>
      <c r="G31" s="31" t="s">
        <v>235</v>
      </c>
      <c r="H31" s="30" t="s">
        <v>104</v>
      </c>
      <c r="I31" s="32">
        <v>761.1</v>
      </c>
      <c r="J31" s="32"/>
      <c r="K31" s="32">
        <f t="shared" si="1"/>
        <v>0</v>
      </c>
    </row>
    <row r="32" spans="1:11" ht="30" x14ac:dyDescent="0.25">
      <c r="A32" s="26"/>
      <c r="B32" s="30" t="s">
        <v>17</v>
      </c>
      <c r="C32" s="30" t="s">
        <v>99</v>
      </c>
      <c r="D32" s="30" t="s">
        <v>30</v>
      </c>
      <c r="E32" s="30">
        <v>18</v>
      </c>
      <c r="F32" s="31" t="s">
        <v>100</v>
      </c>
      <c r="G32" s="31" t="s">
        <v>236</v>
      </c>
      <c r="H32" s="30" t="s">
        <v>26</v>
      </c>
      <c r="I32" s="32">
        <v>15</v>
      </c>
      <c r="J32" s="32"/>
      <c r="K32" s="32">
        <f t="shared" si="1"/>
        <v>0</v>
      </c>
    </row>
    <row r="33" spans="1:11" ht="30" x14ac:dyDescent="0.25">
      <c r="A33" s="26"/>
      <c r="B33" s="30" t="s">
        <v>17</v>
      </c>
      <c r="C33" s="30" t="s">
        <v>102</v>
      </c>
      <c r="D33" s="30" t="s">
        <v>30</v>
      </c>
      <c r="E33" s="30">
        <v>19</v>
      </c>
      <c r="F33" s="31" t="s">
        <v>103</v>
      </c>
      <c r="G33" s="31" t="s">
        <v>237</v>
      </c>
      <c r="H33" s="30" t="s">
        <v>104</v>
      </c>
      <c r="I33" s="32">
        <v>1080</v>
      </c>
      <c r="J33" s="32"/>
      <c r="K33" s="32">
        <f t="shared" si="1"/>
        <v>0</v>
      </c>
    </row>
    <row r="34" spans="1:11" ht="45" x14ac:dyDescent="0.25">
      <c r="A34" s="26"/>
      <c r="B34" s="30" t="s">
        <v>17</v>
      </c>
      <c r="C34" s="30" t="s">
        <v>59</v>
      </c>
      <c r="D34" s="30" t="s">
        <v>121</v>
      </c>
      <c r="E34" s="30">
        <v>25</v>
      </c>
      <c r="F34" s="31" t="s">
        <v>60</v>
      </c>
      <c r="G34" s="31" t="s">
        <v>238</v>
      </c>
      <c r="H34" s="30" t="s">
        <v>56</v>
      </c>
      <c r="I34" s="32">
        <v>2613.6000000000004</v>
      </c>
      <c r="J34" s="32"/>
      <c r="K34" s="32">
        <f t="shared" si="1"/>
        <v>0</v>
      </c>
    </row>
    <row r="35" spans="1:11" ht="30" x14ac:dyDescent="0.25">
      <c r="A35" s="26"/>
      <c r="B35" s="30" t="s">
        <v>17</v>
      </c>
      <c r="C35" s="30" t="s">
        <v>59</v>
      </c>
      <c r="D35" s="30" t="s">
        <v>122</v>
      </c>
      <c r="E35" s="30">
        <v>27</v>
      </c>
      <c r="F35" s="31" t="s">
        <v>60</v>
      </c>
      <c r="G35" s="31" t="s">
        <v>239</v>
      </c>
      <c r="H35" s="30" t="s">
        <v>56</v>
      </c>
      <c r="I35" s="32">
        <v>121.5</v>
      </c>
      <c r="J35" s="32"/>
      <c r="K35" s="32">
        <f t="shared" si="1"/>
        <v>0</v>
      </c>
    </row>
    <row r="36" spans="1:11" ht="30" x14ac:dyDescent="0.25">
      <c r="A36" s="26"/>
      <c r="B36" s="30" t="s">
        <v>17</v>
      </c>
      <c r="C36" s="30" t="s">
        <v>148</v>
      </c>
      <c r="D36" s="30" t="s">
        <v>30</v>
      </c>
      <c r="E36" s="30">
        <v>54</v>
      </c>
      <c r="F36" s="31" t="s">
        <v>149</v>
      </c>
      <c r="G36" s="31" t="s">
        <v>240</v>
      </c>
      <c r="H36" s="30" t="s">
        <v>26</v>
      </c>
      <c r="I36" s="32">
        <v>24.21</v>
      </c>
      <c r="J36" s="32"/>
      <c r="K36" s="32">
        <f t="shared" si="1"/>
        <v>0</v>
      </c>
    </row>
    <row r="37" spans="1:11" ht="30" x14ac:dyDescent="0.25">
      <c r="A37" s="26"/>
      <c r="B37" s="30" t="s">
        <v>17</v>
      </c>
      <c r="C37" s="30" t="s">
        <v>150</v>
      </c>
      <c r="D37" s="30" t="s">
        <v>30</v>
      </c>
      <c r="E37" s="30">
        <v>55</v>
      </c>
      <c r="F37" s="31" t="s">
        <v>151</v>
      </c>
      <c r="G37" s="31" t="s">
        <v>241</v>
      </c>
      <c r="H37" s="30" t="s">
        <v>56</v>
      </c>
      <c r="I37" s="32">
        <v>121.19999999999999</v>
      </c>
      <c r="J37" s="32"/>
      <c r="K37" s="32">
        <f t="shared" si="1"/>
        <v>0</v>
      </c>
    </row>
    <row r="38" spans="1:11" ht="30" x14ac:dyDescent="0.25">
      <c r="A38" s="26"/>
      <c r="B38" s="30" t="s">
        <v>17</v>
      </c>
      <c r="C38" s="30" t="s">
        <v>67</v>
      </c>
      <c r="D38" s="30" t="s">
        <v>30</v>
      </c>
      <c r="E38" s="30">
        <v>31</v>
      </c>
      <c r="F38" s="31" t="s">
        <v>68</v>
      </c>
      <c r="G38" s="31" t="s">
        <v>242</v>
      </c>
      <c r="H38" s="30" t="s">
        <v>26</v>
      </c>
      <c r="I38" s="32">
        <v>16.8</v>
      </c>
      <c r="J38" s="32"/>
      <c r="K38" s="32">
        <f t="shared" si="1"/>
        <v>0</v>
      </c>
    </row>
    <row r="39" spans="1:11" ht="30" x14ac:dyDescent="0.25">
      <c r="A39" s="26"/>
      <c r="B39" s="30" t="s">
        <v>17</v>
      </c>
      <c r="C39" s="30" t="s">
        <v>69</v>
      </c>
      <c r="D39" s="30" t="s">
        <v>30</v>
      </c>
      <c r="E39" s="30">
        <v>32</v>
      </c>
      <c r="F39" s="31" t="s">
        <v>70</v>
      </c>
      <c r="G39" s="31" t="s">
        <v>243</v>
      </c>
      <c r="H39" s="30" t="s">
        <v>56</v>
      </c>
      <c r="I39" s="32">
        <v>504</v>
      </c>
      <c r="J39" s="32"/>
      <c r="K39" s="32">
        <f t="shared" si="1"/>
        <v>0</v>
      </c>
    </row>
    <row r="40" spans="1:11" x14ac:dyDescent="0.25">
      <c r="A40" s="26"/>
      <c r="B40" s="33" t="s">
        <v>23</v>
      </c>
      <c r="C40" s="34"/>
      <c r="D40" s="34"/>
      <c r="E40" s="34"/>
      <c r="F40" s="35"/>
      <c r="G40" s="35"/>
      <c r="H40" s="34"/>
      <c r="I40" s="36"/>
      <c r="J40" s="36"/>
      <c r="K40" s="37">
        <f>SUM(K19:K39)</f>
        <v>0</v>
      </c>
    </row>
    <row r="41" spans="1:11" ht="30" x14ac:dyDescent="0.25">
      <c r="A41" s="26"/>
      <c r="B41" s="30" t="s">
        <v>43</v>
      </c>
      <c r="C41" s="30" t="s">
        <v>165</v>
      </c>
      <c r="D41" s="30" t="s">
        <v>77</v>
      </c>
      <c r="E41" s="30">
        <v>29</v>
      </c>
      <c r="F41" s="31" t="s">
        <v>50</v>
      </c>
      <c r="G41" s="31" t="s">
        <v>221</v>
      </c>
      <c r="H41" s="30" t="s">
        <v>18</v>
      </c>
      <c r="I41" s="32">
        <v>218.4</v>
      </c>
      <c r="J41" s="32"/>
      <c r="K41" s="32">
        <f t="shared" ref="K41:K44" si="2">I41*J41</f>
        <v>0</v>
      </c>
    </row>
    <row r="42" spans="1:11" ht="90" x14ac:dyDescent="0.25">
      <c r="A42" s="26"/>
      <c r="B42" s="30" t="s">
        <v>43</v>
      </c>
      <c r="C42" s="30" t="s">
        <v>65</v>
      </c>
      <c r="D42" s="30" t="s">
        <v>30</v>
      </c>
      <c r="E42" s="30">
        <v>28</v>
      </c>
      <c r="F42" s="31" t="s">
        <v>66</v>
      </c>
      <c r="G42" s="31" t="s">
        <v>244</v>
      </c>
      <c r="H42" s="30" t="s">
        <v>19</v>
      </c>
      <c r="I42" s="32">
        <v>105</v>
      </c>
      <c r="J42" s="32"/>
      <c r="K42" s="32">
        <f t="shared" si="2"/>
        <v>0</v>
      </c>
    </row>
    <row r="43" spans="1:11" x14ac:dyDescent="0.25">
      <c r="A43" s="26"/>
      <c r="B43" s="30" t="s">
        <v>43</v>
      </c>
      <c r="C43" s="30" t="s">
        <v>71</v>
      </c>
      <c r="D43" s="30" t="s">
        <v>77</v>
      </c>
      <c r="E43" s="30">
        <v>30</v>
      </c>
      <c r="F43" s="31" t="s">
        <v>72</v>
      </c>
      <c r="G43" s="31" t="s">
        <v>245</v>
      </c>
      <c r="H43" s="30" t="s">
        <v>18</v>
      </c>
      <c r="I43" s="32">
        <v>218.4</v>
      </c>
      <c r="J43" s="32"/>
      <c r="K43" s="32">
        <f t="shared" si="2"/>
        <v>0</v>
      </c>
    </row>
    <row r="44" spans="1:11" ht="30" x14ac:dyDescent="0.25">
      <c r="A44" s="26"/>
      <c r="B44" s="30" t="s">
        <v>43</v>
      </c>
      <c r="C44" s="30" t="s">
        <v>124</v>
      </c>
      <c r="D44" s="30" t="s">
        <v>77</v>
      </c>
      <c r="E44" s="30">
        <v>47</v>
      </c>
      <c r="F44" s="31" t="s">
        <v>125</v>
      </c>
      <c r="G44" s="31" t="s">
        <v>246</v>
      </c>
      <c r="H44" s="30" t="s">
        <v>18</v>
      </c>
      <c r="I44" s="32">
        <v>375.5</v>
      </c>
      <c r="J44" s="32"/>
      <c r="K44" s="32">
        <f t="shared" si="2"/>
        <v>0</v>
      </c>
    </row>
    <row r="45" spans="1:11" x14ac:dyDescent="0.25">
      <c r="A45" s="26"/>
      <c r="B45" s="33" t="s">
        <v>45</v>
      </c>
      <c r="C45" s="34"/>
      <c r="D45" s="34"/>
      <c r="E45" s="34"/>
      <c r="F45" s="35"/>
      <c r="G45" s="35"/>
      <c r="H45" s="34"/>
      <c r="I45" s="36"/>
      <c r="J45" s="36"/>
      <c r="K45" s="37">
        <f>SUM(K41:K44)</f>
        <v>0</v>
      </c>
    </row>
    <row r="46" spans="1:11" ht="30" x14ac:dyDescent="0.25">
      <c r="A46" s="26"/>
      <c r="B46" s="30" t="s">
        <v>25</v>
      </c>
      <c r="C46" s="30" t="s">
        <v>167</v>
      </c>
      <c r="D46" s="30" t="s">
        <v>88</v>
      </c>
      <c r="E46" s="30">
        <v>36</v>
      </c>
      <c r="F46" s="31" t="s">
        <v>76</v>
      </c>
      <c r="G46" s="31" t="s">
        <v>222</v>
      </c>
      <c r="H46" s="30" t="s">
        <v>18</v>
      </c>
      <c r="I46" s="32">
        <v>48.5</v>
      </c>
      <c r="J46" s="32"/>
      <c r="K46" s="32">
        <f t="shared" ref="K46:K59" si="3">I46*J46</f>
        <v>0</v>
      </c>
    </row>
    <row r="47" spans="1:11" ht="30" x14ac:dyDescent="0.25">
      <c r="A47" s="26"/>
      <c r="B47" s="30" t="s">
        <v>25</v>
      </c>
      <c r="C47" s="30" t="s">
        <v>168</v>
      </c>
      <c r="D47" s="30" t="s">
        <v>133</v>
      </c>
      <c r="E47" s="30">
        <v>39</v>
      </c>
      <c r="F47" s="31" t="s">
        <v>131</v>
      </c>
      <c r="G47" s="31" t="s">
        <v>223</v>
      </c>
      <c r="H47" s="30" t="s">
        <v>18</v>
      </c>
      <c r="I47" s="32">
        <v>324</v>
      </c>
      <c r="J47" s="32"/>
      <c r="K47" s="32">
        <f t="shared" si="3"/>
        <v>0</v>
      </c>
    </row>
    <row r="48" spans="1:11" ht="30" x14ac:dyDescent="0.25">
      <c r="A48" s="26"/>
      <c r="B48" s="30" t="s">
        <v>25</v>
      </c>
      <c r="C48" s="30" t="s">
        <v>168</v>
      </c>
      <c r="D48" s="30" t="s">
        <v>134</v>
      </c>
      <c r="E48" s="30">
        <v>40</v>
      </c>
      <c r="F48" s="31" t="s">
        <v>131</v>
      </c>
      <c r="G48" s="31" t="s">
        <v>224</v>
      </c>
      <c r="H48" s="30" t="s">
        <v>18</v>
      </c>
      <c r="I48" s="32">
        <v>324</v>
      </c>
      <c r="J48" s="32"/>
      <c r="K48" s="32">
        <f t="shared" si="3"/>
        <v>0</v>
      </c>
    </row>
    <row r="49" spans="1:11" ht="30" x14ac:dyDescent="0.25">
      <c r="A49" s="26"/>
      <c r="B49" s="30" t="s">
        <v>25</v>
      </c>
      <c r="C49" s="30" t="s">
        <v>169</v>
      </c>
      <c r="D49" s="30" t="s">
        <v>135</v>
      </c>
      <c r="E49" s="30">
        <v>45</v>
      </c>
      <c r="F49" s="31" t="s">
        <v>136</v>
      </c>
      <c r="G49" s="31" t="s">
        <v>225</v>
      </c>
      <c r="H49" s="30" t="s">
        <v>18</v>
      </c>
      <c r="I49" s="32">
        <v>51.5</v>
      </c>
      <c r="J49" s="32"/>
      <c r="K49" s="32">
        <f t="shared" si="3"/>
        <v>0</v>
      </c>
    </row>
    <row r="50" spans="1:11" ht="75" x14ac:dyDescent="0.25">
      <c r="A50" s="26"/>
      <c r="B50" s="30" t="s">
        <v>25</v>
      </c>
      <c r="C50" s="30" t="s">
        <v>195</v>
      </c>
      <c r="D50" s="30" t="s">
        <v>87</v>
      </c>
      <c r="E50" s="30">
        <v>38</v>
      </c>
      <c r="F50" s="31" t="s">
        <v>226</v>
      </c>
      <c r="G50" s="31" t="s">
        <v>227</v>
      </c>
      <c r="H50" s="30" t="s">
        <v>18</v>
      </c>
      <c r="I50" s="32">
        <v>324</v>
      </c>
      <c r="J50" s="32"/>
      <c r="K50" s="32">
        <f t="shared" si="3"/>
        <v>0</v>
      </c>
    </row>
    <row r="51" spans="1:11" ht="60" x14ac:dyDescent="0.25">
      <c r="A51" s="26"/>
      <c r="B51" s="30" t="s">
        <v>25</v>
      </c>
      <c r="C51" s="30" t="s">
        <v>171</v>
      </c>
      <c r="D51" s="30" t="s">
        <v>30</v>
      </c>
      <c r="E51" s="30">
        <v>53</v>
      </c>
      <c r="F51" s="31" t="s">
        <v>62</v>
      </c>
      <c r="G51" s="31" t="s">
        <v>228</v>
      </c>
      <c r="H51" s="30" t="s">
        <v>19</v>
      </c>
      <c r="I51" s="32">
        <v>104</v>
      </c>
      <c r="J51" s="32"/>
      <c r="K51" s="32">
        <f t="shared" si="3"/>
        <v>0</v>
      </c>
    </row>
    <row r="52" spans="1:11" ht="45" x14ac:dyDescent="0.25">
      <c r="A52" s="26"/>
      <c r="B52" s="30" t="s">
        <v>25</v>
      </c>
      <c r="C52" s="30" t="s">
        <v>143</v>
      </c>
      <c r="D52" s="30" t="s">
        <v>135</v>
      </c>
      <c r="E52" s="30">
        <v>46</v>
      </c>
      <c r="F52" s="31" t="s">
        <v>132</v>
      </c>
      <c r="G52" s="31" t="s">
        <v>247</v>
      </c>
      <c r="H52" s="30" t="s">
        <v>18</v>
      </c>
      <c r="I52" s="32">
        <v>51.5</v>
      </c>
      <c r="J52" s="32"/>
      <c r="K52" s="32">
        <f t="shared" si="3"/>
        <v>0</v>
      </c>
    </row>
    <row r="53" spans="1:11" ht="30" x14ac:dyDescent="0.25">
      <c r="A53" s="26"/>
      <c r="B53" s="30" t="s">
        <v>25</v>
      </c>
      <c r="C53" s="30" t="s">
        <v>81</v>
      </c>
      <c r="D53" s="30" t="s">
        <v>121</v>
      </c>
      <c r="E53" s="30">
        <v>44</v>
      </c>
      <c r="F53" s="31" t="s">
        <v>53</v>
      </c>
      <c r="G53" s="31" t="s">
        <v>248</v>
      </c>
      <c r="H53" s="30" t="s">
        <v>18</v>
      </c>
      <c r="I53" s="32">
        <v>51.5</v>
      </c>
      <c r="J53" s="32"/>
      <c r="K53" s="32">
        <f t="shared" si="3"/>
        <v>0</v>
      </c>
    </row>
    <row r="54" spans="1:11" ht="45" x14ac:dyDescent="0.25">
      <c r="A54" s="26"/>
      <c r="B54" s="30" t="s">
        <v>25</v>
      </c>
      <c r="C54" s="30" t="s">
        <v>144</v>
      </c>
      <c r="D54" s="30" t="s">
        <v>121</v>
      </c>
      <c r="E54" s="30">
        <v>42</v>
      </c>
      <c r="F54" s="31" t="s">
        <v>130</v>
      </c>
      <c r="G54" s="31" t="s">
        <v>249</v>
      </c>
      <c r="H54" s="30" t="s">
        <v>18</v>
      </c>
      <c r="I54" s="32">
        <v>51.5</v>
      </c>
      <c r="J54" s="32"/>
      <c r="K54" s="32">
        <f t="shared" si="3"/>
        <v>0</v>
      </c>
    </row>
    <row r="55" spans="1:11" ht="30" x14ac:dyDescent="0.25">
      <c r="A55" s="26"/>
      <c r="B55" s="30" t="s">
        <v>25</v>
      </c>
      <c r="C55" s="30" t="s">
        <v>128</v>
      </c>
      <c r="D55" s="30" t="s">
        <v>121</v>
      </c>
      <c r="E55" s="30">
        <v>41</v>
      </c>
      <c r="F55" s="31" t="s">
        <v>129</v>
      </c>
      <c r="G55" s="31" t="s">
        <v>250</v>
      </c>
      <c r="H55" s="30" t="s">
        <v>18</v>
      </c>
      <c r="I55" s="32">
        <v>51.5</v>
      </c>
      <c r="J55" s="32"/>
      <c r="K55" s="32">
        <f t="shared" si="3"/>
        <v>0</v>
      </c>
    </row>
    <row r="56" spans="1:11" ht="30" x14ac:dyDescent="0.25">
      <c r="A56" s="26"/>
      <c r="B56" s="30" t="s">
        <v>25</v>
      </c>
      <c r="C56" s="30" t="s">
        <v>74</v>
      </c>
      <c r="D56" s="30" t="s">
        <v>77</v>
      </c>
      <c r="E56" s="30">
        <v>43</v>
      </c>
      <c r="F56" s="31" t="s">
        <v>75</v>
      </c>
      <c r="G56" s="31" t="s">
        <v>251</v>
      </c>
      <c r="H56" s="30" t="s">
        <v>18</v>
      </c>
      <c r="I56" s="32">
        <v>51.5</v>
      </c>
      <c r="J56" s="32"/>
      <c r="K56" s="32">
        <f t="shared" si="3"/>
        <v>0</v>
      </c>
    </row>
    <row r="57" spans="1:11" ht="45" x14ac:dyDescent="0.25">
      <c r="A57" s="26"/>
      <c r="B57" s="30" t="s">
        <v>25</v>
      </c>
      <c r="C57" s="30" t="s">
        <v>82</v>
      </c>
      <c r="D57" s="30" t="s">
        <v>88</v>
      </c>
      <c r="E57" s="30">
        <v>35</v>
      </c>
      <c r="F57" s="31" t="s">
        <v>38</v>
      </c>
      <c r="G57" s="31" t="s">
        <v>252</v>
      </c>
      <c r="H57" s="30" t="s">
        <v>18</v>
      </c>
      <c r="I57" s="32">
        <v>44.5</v>
      </c>
      <c r="J57" s="32"/>
      <c r="K57" s="32">
        <f t="shared" si="3"/>
        <v>0</v>
      </c>
    </row>
    <row r="58" spans="1:11" ht="30" x14ac:dyDescent="0.25">
      <c r="A58" s="26"/>
      <c r="B58" s="30" t="s">
        <v>25</v>
      </c>
      <c r="C58" s="30" t="s">
        <v>84</v>
      </c>
      <c r="D58" s="30" t="s">
        <v>88</v>
      </c>
      <c r="E58" s="30">
        <v>34</v>
      </c>
      <c r="F58" s="31" t="s">
        <v>85</v>
      </c>
      <c r="G58" s="31" t="s">
        <v>253</v>
      </c>
      <c r="H58" s="30" t="s">
        <v>18</v>
      </c>
      <c r="I58" s="32">
        <v>4</v>
      </c>
      <c r="J58" s="32"/>
      <c r="K58" s="32">
        <f t="shared" si="3"/>
        <v>0</v>
      </c>
    </row>
    <row r="59" spans="1:11" ht="30" x14ac:dyDescent="0.25">
      <c r="A59" s="26"/>
      <c r="B59" s="30" t="s">
        <v>25</v>
      </c>
      <c r="C59" s="30" t="s">
        <v>193</v>
      </c>
      <c r="D59" s="30" t="s">
        <v>88</v>
      </c>
      <c r="E59" s="30">
        <v>37</v>
      </c>
      <c r="F59" s="31" t="s">
        <v>254</v>
      </c>
      <c r="G59" s="31" t="s">
        <v>255</v>
      </c>
      <c r="H59" s="30" t="s">
        <v>18</v>
      </c>
      <c r="I59" s="32">
        <v>9</v>
      </c>
      <c r="J59" s="32"/>
      <c r="K59" s="32">
        <f t="shared" si="3"/>
        <v>0</v>
      </c>
    </row>
    <row r="60" spans="1:11" x14ac:dyDescent="0.25">
      <c r="A60" s="26"/>
      <c r="B60" s="33" t="s">
        <v>29</v>
      </c>
      <c r="C60" s="34"/>
      <c r="D60" s="34"/>
      <c r="E60" s="34"/>
      <c r="F60" s="35"/>
      <c r="G60" s="35"/>
      <c r="H60" s="34"/>
      <c r="I60" s="36"/>
      <c r="J60" s="36"/>
      <c r="K60" s="37">
        <f>SUM(K46:K59)</f>
        <v>0</v>
      </c>
    </row>
    <row r="61" spans="1:11" ht="45" x14ac:dyDescent="0.25">
      <c r="A61" s="26"/>
      <c r="B61" s="30" t="s">
        <v>42</v>
      </c>
      <c r="C61" s="30" t="s">
        <v>200</v>
      </c>
      <c r="D61" s="30" t="s">
        <v>30</v>
      </c>
      <c r="E61" s="30">
        <v>62</v>
      </c>
      <c r="F61" s="31" t="s">
        <v>201</v>
      </c>
      <c r="G61" s="31" t="s">
        <v>284</v>
      </c>
      <c r="H61" s="30" t="s">
        <v>19</v>
      </c>
      <c r="I61" s="32">
        <v>50</v>
      </c>
      <c r="J61" s="32"/>
      <c r="K61" s="32">
        <f t="shared" ref="K61:K65" si="4">I61*J61</f>
        <v>0</v>
      </c>
    </row>
    <row r="62" spans="1:11" ht="45" x14ac:dyDescent="0.25">
      <c r="A62" s="26"/>
      <c r="B62" s="30" t="s">
        <v>42</v>
      </c>
      <c r="C62" s="30" t="s">
        <v>176</v>
      </c>
      <c r="D62" s="30" t="s">
        <v>30</v>
      </c>
      <c r="E62" s="30">
        <v>60</v>
      </c>
      <c r="F62" s="31" t="s">
        <v>98</v>
      </c>
      <c r="G62" s="31" t="s">
        <v>285</v>
      </c>
      <c r="H62" s="30" t="s">
        <v>19</v>
      </c>
      <c r="I62" s="32">
        <v>15</v>
      </c>
      <c r="J62" s="32"/>
      <c r="K62" s="32">
        <f t="shared" si="4"/>
        <v>0</v>
      </c>
    </row>
    <row r="63" spans="1:11" ht="30" x14ac:dyDescent="0.25">
      <c r="A63" s="26"/>
      <c r="B63" s="30" t="s">
        <v>42</v>
      </c>
      <c r="C63" s="30" t="s">
        <v>177</v>
      </c>
      <c r="D63" s="30" t="s">
        <v>30</v>
      </c>
      <c r="E63" s="30">
        <v>61</v>
      </c>
      <c r="F63" s="31" t="s">
        <v>73</v>
      </c>
      <c r="G63" s="31" t="s">
        <v>142</v>
      </c>
      <c r="H63" s="30" t="s">
        <v>27</v>
      </c>
      <c r="I63" s="32">
        <v>1</v>
      </c>
      <c r="J63" s="32"/>
      <c r="K63" s="32">
        <f t="shared" si="4"/>
        <v>0</v>
      </c>
    </row>
    <row r="64" spans="1:11" x14ac:dyDescent="0.25">
      <c r="A64" s="26"/>
      <c r="B64" s="30" t="s">
        <v>42</v>
      </c>
      <c r="C64" s="30" t="s">
        <v>175</v>
      </c>
      <c r="D64" s="30" t="s">
        <v>30</v>
      </c>
      <c r="E64" s="30">
        <v>59</v>
      </c>
      <c r="F64" s="31" t="s">
        <v>97</v>
      </c>
      <c r="G64" s="31" t="s">
        <v>142</v>
      </c>
      <c r="H64" s="30" t="s">
        <v>27</v>
      </c>
      <c r="I64" s="32">
        <v>1</v>
      </c>
      <c r="J64" s="32"/>
      <c r="K64" s="32">
        <f t="shared" si="4"/>
        <v>0</v>
      </c>
    </row>
    <row r="65" spans="1:11" x14ac:dyDescent="0.25">
      <c r="A65" s="26"/>
      <c r="B65" s="30" t="s">
        <v>42</v>
      </c>
      <c r="C65" s="30" t="s">
        <v>174</v>
      </c>
      <c r="D65" s="30" t="s">
        <v>30</v>
      </c>
      <c r="E65" s="30">
        <v>58</v>
      </c>
      <c r="F65" s="31" t="s">
        <v>95</v>
      </c>
      <c r="G65" s="31" t="s">
        <v>142</v>
      </c>
      <c r="H65" s="30" t="s">
        <v>27</v>
      </c>
      <c r="I65" s="32">
        <v>1</v>
      </c>
      <c r="J65" s="32"/>
      <c r="K65" s="32">
        <f t="shared" si="4"/>
        <v>0</v>
      </c>
    </row>
    <row r="66" spans="1:11" x14ac:dyDescent="0.25">
      <c r="A66" s="26"/>
      <c r="B66" s="33" t="s">
        <v>44</v>
      </c>
      <c r="C66" s="34"/>
      <c r="D66" s="34"/>
      <c r="E66" s="34"/>
      <c r="F66" s="35"/>
      <c r="G66" s="35"/>
      <c r="H66" s="34"/>
      <c r="I66" s="36"/>
      <c r="J66" s="36"/>
      <c r="K66" s="37">
        <f>SUM(K61:K65)</f>
        <v>0</v>
      </c>
    </row>
    <row r="67" spans="1:11" x14ac:dyDescent="0.25">
      <c r="A67" s="26"/>
      <c r="B67" s="30" t="s">
        <v>20</v>
      </c>
      <c r="C67" s="30" t="s">
        <v>160</v>
      </c>
      <c r="D67" s="30" t="s">
        <v>30</v>
      </c>
      <c r="E67" s="30">
        <v>12</v>
      </c>
      <c r="F67" s="31" t="s">
        <v>120</v>
      </c>
      <c r="G67" s="31" t="s">
        <v>229</v>
      </c>
      <c r="H67" s="30" t="s">
        <v>27</v>
      </c>
      <c r="I67" s="32">
        <v>1</v>
      </c>
      <c r="J67" s="32"/>
      <c r="K67" s="32">
        <f t="shared" ref="K67:K76" si="5">I67*J67</f>
        <v>0</v>
      </c>
    </row>
    <row r="68" spans="1:11" ht="30" x14ac:dyDescent="0.25">
      <c r="A68" s="26"/>
      <c r="B68" s="30" t="s">
        <v>20</v>
      </c>
      <c r="C68" s="30" t="s">
        <v>197</v>
      </c>
      <c r="D68" s="30" t="s">
        <v>30</v>
      </c>
      <c r="E68" s="30">
        <v>50</v>
      </c>
      <c r="F68" s="31" t="s">
        <v>198</v>
      </c>
      <c r="G68" s="31" t="s">
        <v>142</v>
      </c>
      <c r="H68" s="30" t="s">
        <v>27</v>
      </c>
      <c r="I68" s="32">
        <v>1</v>
      </c>
      <c r="J68" s="32"/>
      <c r="K68" s="32">
        <f t="shared" si="5"/>
        <v>0</v>
      </c>
    </row>
    <row r="69" spans="1:11" ht="90" x14ac:dyDescent="0.25">
      <c r="A69" s="26"/>
      <c r="B69" s="30" t="s">
        <v>20</v>
      </c>
      <c r="C69" s="30" t="s">
        <v>91</v>
      </c>
      <c r="D69" s="30" t="s">
        <v>30</v>
      </c>
      <c r="E69" s="30">
        <v>7</v>
      </c>
      <c r="F69" s="31" t="s">
        <v>92</v>
      </c>
      <c r="G69" s="31" t="s">
        <v>256</v>
      </c>
      <c r="H69" s="30" t="s">
        <v>93</v>
      </c>
      <c r="I69" s="32">
        <v>1800</v>
      </c>
      <c r="J69" s="32"/>
      <c r="K69" s="32">
        <f t="shared" si="5"/>
        <v>0</v>
      </c>
    </row>
    <row r="70" spans="1:11" ht="30" x14ac:dyDescent="0.25">
      <c r="A70" s="26"/>
      <c r="B70" s="30" t="s">
        <v>20</v>
      </c>
      <c r="C70" s="30" t="s">
        <v>145</v>
      </c>
      <c r="D70" s="30" t="s">
        <v>30</v>
      </c>
      <c r="E70" s="30">
        <v>49</v>
      </c>
      <c r="F70" s="31" t="s">
        <v>126</v>
      </c>
      <c r="G70" s="31" t="s">
        <v>257</v>
      </c>
      <c r="H70" s="30" t="s">
        <v>18</v>
      </c>
      <c r="I70" s="32">
        <v>12.9375</v>
      </c>
      <c r="J70" s="32"/>
      <c r="K70" s="32">
        <f t="shared" si="5"/>
        <v>0</v>
      </c>
    </row>
    <row r="71" spans="1:11" ht="30" x14ac:dyDescent="0.25">
      <c r="A71" s="26"/>
      <c r="B71" s="30" t="s">
        <v>20</v>
      </c>
      <c r="C71" s="30" t="s">
        <v>80</v>
      </c>
      <c r="D71" s="30" t="s">
        <v>30</v>
      </c>
      <c r="E71" s="30">
        <v>14</v>
      </c>
      <c r="F71" s="31" t="s">
        <v>47</v>
      </c>
      <c r="G71" s="31" t="s">
        <v>258</v>
      </c>
      <c r="H71" s="30" t="s">
        <v>19</v>
      </c>
      <c r="I71" s="32">
        <v>135</v>
      </c>
      <c r="J71" s="32"/>
      <c r="K71" s="32">
        <f t="shared" si="5"/>
        <v>0</v>
      </c>
    </row>
    <row r="72" spans="1:11" ht="30" x14ac:dyDescent="0.25">
      <c r="A72" s="26"/>
      <c r="B72" s="30" t="s">
        <v>20</v>
      </c>
      <c r="C72" s="30" t="s">
        <v>86</v>
      </c>
      <c r="D72" s="30" t="s">
        <v>77</v>
      </c>
      <c r="E72" s="30">
        <v>15</v>
      </c>
      <c r="F72" s="31" t="s">
        <v>83</v>
      </c>
      <c r="G72" s="31" t="s">
        <v>259</v>
      </c>
      <c r="H72" s="30" t="s">
        <v>19</v>
      </c>
      <c r="I72" s="32">
        <v>12.5</v>
      </c>
      <c r="J72" s="32"/>
      <c r="K72" s="32">
        <f t="shared" si="5"/>
        <v>0</v>
      </c>
    </row>
    <row r="73" spans="1:11" ht="45" x14ac:dyDescent="0.25">
      <c r="A73" s="26"/>
      <c r="B73" s="30" t="s">
        <v>20</v>
      </c>
      <c r="C73" s="30" t="s">
        <v>86</v>
      </c>
      <c r="D73" s="30" t="s">
        <v>87</v>
      </c>
      <c r="E73" s="30">
        <v>16</v>
      </c>
      <c r="F73" s="31" t="s">
        <v>83</v>
      </c>
      <c r="G73" s="31" t="s">
        <v>260</v>
      </c>
      <c r="H73" s="30" t="s">
        <v>19</v>
      </c>
      <c r="I73" s="32">
        <v>91.1</v>
      </c>
      <c r="J73" s="32"/>
      <c r="K73" s="32">
        <f t="shared" si="5"/>
        <v>0</v>
      </c>
    </row>
    <row r="74" spans="1:11" ht="45" x14ac:dyDescent="0.25">
      <c r="A74" s="26"/>
      <c r="B74" s="30" t="s">
        <v>20</v>
      </c>
      <c r="C74" s="30" t="s">
        <v>86</v>
      </c>
      <c r="D74" s="30" t="s">
        <v>88</v>
      </c>
      <c r="E74" s="30">
        <v>17</v>
      </c>
      <c r="F74" s="31" t="s">
        <v>83</v>
      </c>
      <c r="G74" s="31" t="s">
        <v>261</v>
      </c>
      <c r="H74" s="30" t="s">
        <v>19</v>
      </c>
      <c r="I74" s="32">
        <v>6</v>
      </c>
      <c r="J74" s="32"/>
      <c r="K74" s="32">
        <f t="shared" si="5"/>
        <v>0</v>
      </c>
    </row>
    <row r="75" spans="1:11" ht="30" x14ac:dyDescent="0.25">
      <c r="A75" s="26"/>
      <c r="B75" s="30" t="s">
        <v>20</v>
      </c>
      <c r="C75" s="30" t="s">
        <v>146</v>
      </c>
      <c r="D75" s="30" t="s">
        <v>30</v>
      </c>
      <c r="E75" s="30">
        <v>51</v>
      </c>
      <c r="F75" s="31" t="s">
        <v>137</v>
      </c>
      <c r="G75" s="31" t="s">
        <v>262</v>
      </c>
      <c r="H75" s="30" t="s">
        <v>19</v>
      </c>
      <c r="I75" s="32">
        <v>105</v>
      </c>
      <c r="J75" s="32"/>
      <c r="K75" s="32">
        <f t="shared" si="5"/>
        <v>0</v>
      </c>
    </row>
    <row r="76" spans="1:11" ht="30" x14ac:dyDescent="0.25">
      <c r="A76" s="26"/>
      <c r="B76" s="30" t="s">
        <v>20</v>
      </c>
      <c r="C76" s="30" t="s">
        <v>138</v>
      </c>
      <c r="D76" s="30" t="s">
        <v>30</v>
      </c>
      <c r="E76" s="30">
        <v>52</v>
      </c>
      <c r="F76" s="31" t="s">
        <v>139</v>
      </c>
      <c r="G76" s="31" t="s">
        <v>263</v>
      </c>
      <c r="H76" s="30" t="s">
        <v>19</v>
      </c>
      <c r="I76" s="32">
        <v>104</v>
      </c>
      <c r="J76" s="32"/>
      <c r="K76" s="32">
        <f t="shared" si="5"/>
        <v>0</v>
      </c>
    </row>
    <row r="77" spans="1:11" x14ac:dyDescent="0.25">
      <c r="A77" s="28"/>
      <c r="B77" s="33" t="s">
        <v>24</v>
      </c>
      <c r="C77" s="34"/>
      <c r="D77" s="34"/>
      <c r="E77" s="34"/>
      <c r="F77" s="35"/>
      <c r="G77" s="35"/>
      <c r="H77" s="34"/>
      <c r="I77" s="36"/>
      <c r="J77" s="36"/>
      <c r="K77" s="37">
        <f>SUM(K67:K76)</f>
        <v>0</v>
      </c>
    </row>
    <row r="78" spans="1:11" x14ac:dyDescent="0.25">
      <c r="A78" s="55" t="s">
        <v>320</v>
      </c>
      <c r="B78" s="56"/>
      <c r="C78" s="56"/>
      <c r="D78" s="56"/>
      <c r="E78" s="56"/>
      <c r="F78" s="57"/>
      <c r="G78" s="57"/>
      <c r="H78" s="56"/>
      <c r="I78" s="58"/>
      <c r="J78" s="58"/>
      <c r="K78" s="59">
        <f>SUM(K77,K66,K60,K45,K40,K18)</f>
        <v>0</v>
      </c>
    </row>
    <row r="79" spans="1:11" ht="90" x14ac:dyDescent="0.25">
      <c r="A79" s="27" t="s">
        <v>319</v>
      </c>
      <c r="B79" s="30" t="s">
        <v>13</v>
      </c>
      <c r="C79" s="30" t="s">
        <v>159</v>
      </c>
      <c r="D79" s="30" t="s">
        <v>30</v>
      </c>
      <c r="E79" s="30">
        <v>206</v>
      </c>
      <c r="F79" s="31" t="s">
        <v>152</v>
      </c>
      <c r="G79" s="31" t="s">
        <v>154</v>
      </c>
      <c r="H79" s="30" t="s">
        <v>40</v>
      </c>
      <c r="I79" s="32">
        <v>1</v>
      </c>
      <c r="J79" s="32"/>
      <c r="K79" s="32">
        <f t="shared" ref="K79:K88" si="6">I79*J79</f>
        <v>0</v>
      </c>
    </row>
    <row r="80" spans="1:11" ht="30" x14ac:dyDescent="0.25">
      <c r="A80" s="26"/>
      <c r="B80" s="30" t="s">
        <v>13</v>
      </c>
      <c r="C80" s="30" t="s">
        <v>155</v>
      </c>
      <c r="D80" s="30" t="s">
        <v>77</v>
      </c>
      <c r="E80" s="30">
        <v>201</v>
      </c>
      <c r="F80" s="31" t="s">
        <v>14</v>
      </c>
      <c r="G80" s="31" t="s">
        <v>37</v>
      </c>
      <c r="H80" s="30" t="s">
        <v>12</v>
      </c>
      <c r="I80" s="32">
        <v>1</v>
      </c>
      <c r="J80" s="32"/>
      <c r="K80" s="32">
        <f t="shared" si="6"/>
        <v>0</v>
      </c>
    </row>
    <row r="81" spans="1:11" ht="45" x14ac:dyDescent="0.25">
      <c r="A81" s="26"/>
      <c r="B81" s="30" t="s">
        <v>13</v>
      </c>
      <c r="C81" s="30" t="s">
        <v>155</v>
      </c>
      <c r="D81" s="30" t="s">
        <v>87</v>
      </c>
      <c r="E81" s="30">
        <v>203</v>
      </c>
      <c r="F81" s="31" t="s">
        <v>14</v>
      </c>
      <c r="G81" s="31" t="s">
        <v>46</v>
      </c>
      <c r="H81" s="30" t="s">
        <v>12</v>
      </c>
      <c r="I81" s="32">
        <v>1</v>
      </c>
      <c r="J81" s="32"/>
      <c r="K81" s="32">
        <f t="shared" si="6"/>
        <v>0</v>
      </c>
    </row>
    <row r="82" spans="1:11" ht="45" x14ac:dyDescent="0.25">
      <c r="A82" s="26"/>
      <c r="B82" s="30" t="s">
        <v>13</v>
      </c>
      <c r="C82" s="30" t="s">
        <v>156</v>
      </c>
      <c r="D82" s="30" t="s">
        <v>30</v>
      </c>
      <c r="E82" s="30">
        <v>202</v>
      </c>
      <c r="F82" s="31" t="s">
        <v>16</v>
      </c>
      <c r="G82" s="31" t="s">
        <v>147</v>
      </c>
      <c r="H82" s="30" t="s">
        <v>12</v>
      </c>
      <c r="I82" s="32">
        <v>1</v>
      </c>
      <c r="J82" s="32"/>
      <c r="K82" s="32">
        <f t="shared" si="6"/>
        <v>0</v>
      </c>
    </row>
    <row r="83" spans="1:11" ht="30" x14ac:dyDescent="0.25">
      <c r="A83" s="26"/>
      <c r="B83" s="30" t="s">
        <v>13</v>
      </c>
      <c r="C83" s="30" t="s">
        <v>157</v>
      </c>
      <c r="D83" s="30" t="s">
        <v>30</v>
      </c>
      <c r="E83" s="30">
        <v>204</v>
      </c>
      <c r="F83" s="31" t="s">
        <v>39</v>
      </c>
      <c r="G83" s="31" t="s">
        <v>207</v>
      </c>
      <c r="H83" s="30" t="s">
        <v>40</v>
      </c>
      <c r="I83" s="32">
        <v>1</v>
      </c>
      <c r="J83" s="32"/>
      <c r="K83" s="32">
        <f t="shared" si="6"/>
        <v>0</v>
      </c>
    </row>
    <row r="84" spans="1:11" ht="90" x14ac:dyDescent="0.25">
      <c r="A84" s="26"/>
      <c r="B84" s="30" t="s">
        <v>13</v>
      </c>
      <c r="C84" s="30" t="s">
        <v>158</v>
      </c>
      <c r="D84" s="30" t="s">
        <v>30</v>
      </c>
      <c r="E84" s="30">
        <v>205</v>
      </c>
      <c r="F84" s="31" t="s">
        <v>89</v>
      </c>
      <c r="G84" s="31" t="s">
        <v>123</v>
      </c>
      <c r="H84" s="30" t="s">
        <v>12</v>
      </c>
      <c r="I84" s="32">
        <v>1</v>
      </c>
      <c r="J84" s="32"/>
      <c r="K84" s="32">
        <f t="shared" si="6"/>
        <v>0</v>
      </c>
    </row>
    <row r="85" spans="1:11" ht="60" x14ac:dyDescent="0.25">
      <c r="A85" s="26"/>
      <c r="B85" s="30" t="s">
        <v>13</v>
      </c>
      <c r="C85" s="30" t="s">
        <v>163</v>
      </c>
      <c r="D85" s="30" t="s">
        <v>77</v>
      </c>
      <c r="E85" s="30">
        <v>223</v>
      </c>
      <c r="F85" s="31" t="s">
        <v>64</v>
      </c>
      <c r="G85" s="31" t="s">
        <v>269</v>
      </c>
      <c r="H85" s="30" t="s">
        <v>48</v>
      </c>
      <c r="I85" s="32">
        <v>79.23</v>
      </c>
      <c r="J85" s="32"/>
      <c r="K85" s="32">
        <f t="shared" si="6"/>
        <v>0</v>
      </c>
    </row>
    <row r="86" spans="1:11" ht="60" x14ac:dyDescent="0.25">
      <c r="A86" s="26"/>
      <c r="B86" s="30" t="s">
        <v>13</v>
      </c>
      <c r="C86" s="30" t="s">
        <v>163</v>
      </c>
      <c r="D86" s="30" t="s">
        <v>87</v>
      </c>
      <c r="E86" s="30">
        <v>226</v>
      </c>
      <c r="F86" s="31" t="s">
        <v>64</v>
      </c>
      <c r="G86" s="31" t="s">
        <v>270</v>
      </c>
      <c r="H86" s="30" t="s">
        <v>48</v>
      </c>
      <c r="I86" s="32">
        <v>137.047</v>
      </c>
      <c r="J86" s="32"/>
      <c r="K86" s="32">
        <f t="shared" si="6"/>
        <v>0</v>
      </c>
    </row>
    <row r="87" spans="1:11" ht="45" x14ac:dyDescent="0.25">
      <c r="A87" s="26"/>
      <c r="B87" s="30" t="s">
        <v>13</v>
      </c>
      <c r="C87" s="30" t="s">
        <v>162</v>
      </c>
      <c r="D87" s="30" t="s">
        <v>30</v>
      </c>
      <c r="E87" s="30">
        <v>220</v>
      </c>
      <c r="F87" s="31" t="s">
        <v>106</v>
      </c>
      <c r="G87" s="31" t="s">
        <v>271</v>
      </c>
      <c r="H87" s="30" t="s">
        <v>48</v>
      </c>
      <c r="I87" s="32">
        <v>62.351999999999997</v>
      </c>
      <c r="J87" s="32"/>
      <c r="K87" s="32">
        <f t="shared" si="6"/>
        <v>0</v>
      </c>
    </row>
    <row r="88" spans="1:11" ht="45" x14ac:dyDescent="0.25">
      <c r="A88" s="26"/>
      <c r="B88" s="30" t="s">
        <v>13</v>
      </c>
      <c r="C88" s="30" t="s">
        <v>161</v>
      </c>
      <c r="D88" s="30" t="s">
        <v>30</v>
      </c>
      <c r="E88" s="30">
        <v>213</v>
      </c>
      <c r="F88" s="31" t="s">
        <v>115</v>
      </c>
      <c r="G88" s="31" t="s">
        <v>272</v>
      </c>
      <c r="H88" s="30" t="s">
        <v>48</v>
      </c>
      <c r="I88" s="32">
        <v>6.3199999999999994</v>
      </c>
      <c r="J88" s="32"/>
      <c r="K88" s="32">
        <f t="shared" si="6"/>
        <v>0</v>
      </c>
    </row>
    <row r="89" spans="1:11" x14ac:dyDescent="0.25">
      <c r="A89" s="26"/>
      <c r="B89" s="33" t="s">
        <v>22</v>
      </c>
      <c r="C89" s="34"/>
      <c r="D89" s="34"/>
      <c r="E89" s="34"/>
      <c r="F89" s="35"/>
      <c r="G89" s="35"/>
      <c r="H89" s="34"/>
      <c r="I89" s="36"/>
      <c r="J89" s="36"/>
      <c r="K89" s="37">
        <f>SUM(K79:K88)</f>
        <v>0</v>
      </c>
    </row>
    <row r="90" spans="1:11" ht="30" x14ac:dyDescent="0.25">
      <c r="A90" s="26"/>
      <c r="B90" s="30" t="s">
        <v>17</v>
      </c>
      <c r="C90" s="30" t="s">
        <v>164</v>
      </c>
      <c r="D90" s="30" t="s">
        <v>30</v>
      </c>
      <c r="E90" s="30">
        <v>224</v>
      </c>
      <c r="F90" s="31" t="s">
        <v>58</v>
      </c>
      <c r="G90" s="31" t="s">
        <v>268</v>
      </c>
      <c r="H90" s="30" t="s">
        <v>26</v>
      </c>
      <c r="I90" s="32">
        <v>75.06</v>
      </c>
      <c r="J90" s="32"/>
      <c r="K90" s="32">
        <f t="shared" ref="K90:K110" si="7">I90*J90</f>
        <v>0</v>
      </c>
    </row>
    <row r="91" spans="1:11" x14ac:dyDescent="0.25">
      <c r="A91" s="26"/>
      <c r="B91" s="30" t="s">
        <v>17</v>
      </c>
      <c r="C91" s="30" t="s">
        <v>205</v>
      </c>
      <c r="D91" s="30" t="s">
        <v>30</v>
      </c>
      <c r="E91" s="30">
        <v>264</v>
      </c>
      <c r="F91" s="31" t="s">
        <v>209</v>
      </c>
      <c r="G91" s="31" t="s">
        <v>210</v>
      </c>
      <c r="H91" s="30" t="s">
        <v>27</v>
      </c>
      <c r="I91" s="32">
        <v>2</v>
      </c>
      <c r="J91" s="32"/>
      <c r="K91" s="32">
        <f t="shared" si="7"/>
        <v>0</v>
      </c>
    </row>
    <row r="92" spans="1:11" ht="30" x14ac:dyDescent="0.25">
      <c r="A92" s="26"/>
      <c r="B92" s="30" t="s">
        <v>17</v>
      </c>
      <c r="C92" s="30" t="s">
        <v>166</v>
      </c>
      <c r="D92" s="30" t="s">
        <v>77</v>
      </c>
      <c r="E92" s="30">
        <v>233</v>
      </c>
      <c r="F92" s="31" t="s">
        <v>49</v>
      </c>
      <c r="G92" s="31" t="s">
        <v>273</v>
      </c>
      <c r="H92" s="30" t="s">
        <v>26</v>
      </c>
      <c r="I92" s="32">
        <v>6.6871999999999998</v>
      </c>
      <c r="J92" s="32"/>
      <c r="K92" s="32">
        <f t="shared" si="7"/>
        <v>0</v>
      </c>
    </row>
    <row r="93" spans="1:11" ht="30" x14ac:dyDescent="0.25">
      <c r="A93" s="26"/>
      <c r="B93" s="30" t="s">
        <v>17</v>
      </c>
      <c r="C93" s="30" t="s">
        <v>166</v>
      </c>
      <c r="D93" s="30" t="s">
        <v>88</v>
      </c>
      <c r="E93" s="30">
        <v>36</v>
      </c>
      <c r="F93" s="31" t="s">
        <v>49</v>
      </c>
      <c r="G93" s="31" t="s">
        <v>274</v>
      </c>
      <c r="H93" s="30" t="s">
        <v>26</v>
      </c>
      <c r="I93" s="32">
        <v>3.9</v>
      </c>
      <c r="J93" s="32"/>
      <c r="K93" s="32">
        <f t="shared" si="7"/>
        <v>0</v>
      </c>
    </row>
    <row r="94" spans="1:11" x14ac:dyDescent="0.25">
      <c r="A94" s="26"/>
      <c r="B94" s="30" t="s">
        <v>17</v>
      </c>
      <c r="C94" s="30" t="s">
        <v>170</v>
      </c>
      <c r="D94" s="30" t="s">
        <v>77</v>
      </c>
      <c r="E94" s="30">
        <v>248</v>
      </c>
      <c r="F94" s="31" t="s">
        <v>78</v>
      </c>
      <c r="G94" s="31" t="s">
        <v>275</v>
      </c>
      <c r="H94" s="30" t="s">
        <v>18</v>
      </c>
      <c r="I94" s="32">
        <v>288</v>
      </c>
      <c r="J94" s="32"/>
      <c r="K94" s="32">
        <f t="shared" si="7"/>
        <v>0</v>
      </c>
    </row>
    <row r="95" spans="1:11" x14ac:dyDescent="0.25">
      <c r="A95" s="26"/>
      <c r="B95" s="30" t="s">
        <v>17</v>
      </c>
      <c r="C95" s="30" t="s">
        <v>172</v>
      </c>
      <c r="D95" s="30" t="s">
        <v>30</v>
      </c>
      <c r="E95" s="30">
        <v>256</v>
      </c>
      <c r="F95" s="31" t="s">
        <v>140</v>
      </c>
      <c r="G95" s="31" t="s">
        <v>276</v>
      </c>
      <c r="H95" s="30" t="s">
        <v>18</v>
      </c>
      <c r="I95" s="32">
        <v>74</v>
      </c>
      <c r="J95" s="32"/>
      <c r="K95" s="32">
        <f t="shared" si="7"/>
        <v>0</v>
      </c>
    </row>
    <row r="96" spans="1:11" x14ac:dyDescent="0.25">
      <c r="A96" s="26"/>
      <c r="B96" s="30" t="s">
        <v>17</v>
      </c>
      <c r="C96" s="30" t="s">
        <v>173</v>
      </c>
      <c r="D96" s="30" t="s">
        <v>30</v>
      </c>
      <c r="E96" s="30">
        <v>257</v>
      </c>
      <c r="F96" s="31" t="s">
        <v>79</v>
      </c>
      <c r="G96" s="31" t="s">
        <v>277</v>
      </c>
      <c r="H96" s="30" t="s">
        <v>18</v>
      </c>
      <c r="I96" s="32">
        <v>74</v>
      </c>
      <c r="J96" s="32"/>
      <c r="K96" s="32">
        <f t="shared" si="7"/>
        <v>0</v>
      </c>
    </row>
    <row r="97" spans="1:11" ht="30" x14ac:dyDescent="0.25">
      <c r="A97" s="26"/>
      <c r="B97" s="30" t="s">
        <v>17</v>
      </c>
      <c r="C97" s="30" t="s">
        <v>107</v>
      </c>
      <c r="D97" s="30" t="s">
        <v>77</v>
      </c>
      <c r="E97" s="30">
        <v>221</v>
      </c>
      <c r="F97" s="31" t="s">
        <v>108</v>
      </c>
      <c r="G97" s="31" t="s">
        <v>286</v>
      </c>
      <c r="H97" s="30" t="s">
        <v>26</v>
      </c>
      <c r="I97" s="32">
        <v>41.699999999999996</v>
      </c>
      <c r="J97" s="32"/>
      <c r="K97" s="32">
        <f t="shared" si="7"/>
        <v>0</v>
      </c>
    </row>
    <row r="98" spans="1:11" ht="30" x14ac:dyDescent="0.25">
      <c r="A98" s="26"/>
      <c r="B98" s="30" t="s">
        <v>17</v>
      </c>
      <c r="C98" s="30" t="s">
        <v>109</v>
      </c>
      <c r="D98" s="30" t="s">
        <v>121</v>
      </c>
      <c r="E98" s="30">
        <v>222</v>
      </c>
      <c r="F98" s="31" t="s">
        <v>110</v>
      </c>
      <c r="G98" s="31" t="s">
        <v>287</v>
      </c>
      <c r="H98" s="30" t="s">
        <v>104</v>
      </c>
      <c r="I98" s="32">
        <v>2376.9</v>
      </c>
      <c r="J98" s="32"/>
      <c r="K98" s="32">
        <f t="shared" si="7"/>
        <v>0</v>
      </c>
    </row>
    <row r="99" spans="1:11" ht="30" x14ac:dyDescent="0.25">
      <c r="A99" s="26"/>
      <c r="B99" s="30" t="s">
        <v>17</v>
      </c>
      <c r="C99" s="30" t="s">
        <v>264</v>
      </c>
      <c r="D99" s="30" t="s">
        <v>30</v>
      </c>
      <c r="E99" s="30">
        <v>788</v>
      </c>
      <c r="F99" s="31" t="s">
        <v>288</v>
      </c>
      <c r="G99" s="31" t="s">
        <v>289</v>
      </c>
      <c r="H99" s="30" t="s">
        <v>26</v>
      </c>
      <c r="I99" s="32">
        <v>16.68</v>
      </c>
      <c r="J99" s="32"/>
      <c r="K99" s="32">
        <f t="shared" si="7"/>
        <v>0</v>
      </c>
    </row>
    <row r="100" spans="1:11" ht="30" x14ac:dyDescent="0.25">
      <c r="A100" s="26"/>
      <c r="B100" s="30" t="s">
        <v>17</v>
      </c>
      <c r="C100" s="30" t="s">
        <v>265</v>
      </c>
      <c r="D100" s="30" t="s">
        <v>30</v>
      </c>
      <c r="E100" s="30">
        <v>789</v>
      </c>
      <c r="F100" s="31" t="s">
        <v>290</v>
      </c>
      <c r="G100" s="31" t="s">
        <v>291</v>
      </c>
      <c r="H100" s="30" t="s">
        <v>104</v>
      </c>
      <c r="I100" s="32">
        <v>1200.9599999999998</v>
      </c>
      <c r="J100" s="32"/>
      <c r="K100" s="32">
        <f t="shared" si="7"/>
        <v>0</v>
      </c>
    </row>
    <row r="101" spans="1:11" ht="30" x14ac:dyDescent="0.25">
      <c r="A101" s="26"/>
      <c r="B101" s="30" t="s">
        <v>17</v>
      </c>
      <c r="C101" s="30" t="s">
        <v>111</v>
      </c>
      <c r="D101" s="30" t="s">
        <v>30</v>
      </c>
      <c r="E101" s="30">
        <v>208</v>
      </c>
      <c r="F101" s="31" t="s">
        <v>112</v>
      </c>
      <c r="G101" s="31" t="s">
        <v>292</v>
      </c>
      <c r="H101" s="30" t="s">
        <v>19</v>
      </c>
      <c r="I101" s="32">
        <v>70</v>
      </c>
      <c r="J101" s="32"/>
      <c r="K101" s="32">
        <f t="shared" si="7"/>
        <v>0</v>
      </c>
    </row>
    <row r="102" spans="1:11" ht="30" x14ac:dyDescent="0.25">
      <c r="A102" s="26"/>
      <c r="B102" s="30" t="s">
        <v>17</v>
      </c>
      <c r="C102" s="30" t="s">
        <v>113</v>
      </c>
      <c r="D102" s="30" t="s">
        <v>30</v>
      </c>
      <c r="E102" s="30">
        <v>209</v>
      </c>
      <c r="F102" s="31" t="s">
        <v>114</v>
      </c>
      <c r="G102" s="31" t="s">
        <v>293</v>
      </c>
      <c r="H102" s="30" t="s">
        <v>104</v>
      </c>
      <c r="I102" s="32">
        <v>180.6</v>
      </c>
      <c r="J102" s="32"/>
      <c r="K102" s="32">
        <f t="shared" si="7"/>
        <v>0</v>
      </c>
    </row>
    <row r="103" spans="1:11" ht="30" x14ac:dyDescent="0.25">
      <c r="A103" s="26"/>
      <c r="B103" s="30" t="s">
        <v>17</v>
      </c>
      <c r="C103" s="30" t="s">
        <v>99</v>
      </c>
      <c r="D103" s="30" t="s">
        <v>30</v>
      </c>
      <c r="E103" s="30">
        <v>218</v>
      </c>
      <c r="F103" s="31" t="s">
        <v>100</v>
      </c>
      <c r="G103" s="31" t="s">
        <v>294</v>
      </c>
      <c r="H103" s="30" t="s">
        <v>26</v>
      </c>
      <c r="I103" s="32">
        <v>9.3000000000000007</v>
      </c>
      <c r="J103" s="32"/>
      <c r="K103" s="32">
        <f t="shared" si="7"/>
        <v>0</v>
      </c>
    </row>
    <row r="104" spans="1:11" ht="30" x14ac:dyDescent="0.25">
      <c r="A104" s="26"/>
      <c r="B104" s="30" t="s">
        <v>17</v>
      </c>
      <c r="C104" s="30" t="s">
        <v>102</v>
      </c>
      <c r="D104" s="30" t="s">
        <v>30</v>
      </c>
      <c r="E104" s="30">
        <v>219</v>
      </c>
      <c r="F104" s="31" t="s">
        <v>103</v>
      </c>
      <c r="G104" s="31" t="s">
        <v>295</v>
      </c>
      <c r="H104" s="30" t="s">
        <v>104</v>
      </c>
      <c r="I104" s="32">
        <v>669.6</v>
      </c>
      <c r="J104" s="32"/>
      <c r="K104" s="32">
        <f t="shared" si="7"/>
        <v>0</v>
      </c>
    </row>
    <row r="105" spans="1:11" ht="30" x14ac:dyDescent="0.25">
      <c r="A105" s="26"/>
      <c r="B105" s="30" t="s">
        <v>17</v>
      </c>
      <c r="C105" s="30" t="s">
        <v>59</v>
      </c>
      <c r="D105" s="30" t="s">
        <v>121</v>
      </c>
      <c r="E105" s="30">
        <v>225</v>
      </c>
      <c r="F105" s="31" t="s">
        <v>60</v>
      </c>
      <c r="G105" s="31" t="s">
        <v>296</v>
      </c>
      <c r="H105" s="30" t="s">
        <v>56</v>
      </c>
      <c r="I105" s="32">
        <v>1914.3000000000002</v>
      </c>
      <c r="J105" s="32"/>
      <c r="K105" s="32">
        <f t="shared" si="7"/>
        <v>0</v>
      </c>
    </row>
    <row r="106" spans="1:11" ht="30" x14ac:dyDescent="0.25">
      <c r="A106" s="26"/>
      <c r="B106" s="30" t="s">
        <v>17</v>
      </c>
      <c r="C106" s="30" t="s">
        <v>59</v>
      </c>
      <c r="D106" s="30" t="s">
        <v>122</v>
      </c>
      <c r="E106" s="30">
        <v>227</v>
      </c>
      <c r="F106" s="31" t="s">
        <v>60</v>
      </c>
      <c r="G106" s="31" t="s">
        <v>239</v>
      </c>
      <c r="H106" s="30" t="s">
        <v>56</v>
      </c>
      <c r="I106" s="32">
        <v>121.5</v>
      </c>
      <c r="J106" s="32"/>
      <c r="K106" s="32">
        <f t="shared" si="7"/>
        <v>0</v>
      </c>
    </row>
    <row r="107" spans="1:11" ht="30" x14ac:dyDescent="0.25">
      <c r="A107" s="26"/>
      <c r="B107" s="30" t="s">
        <v>17</v>
      </c>
      <c r="C107" s="30" t="s">
        <v>148</v>
      </c>
      <c r="D107" s="30" t="s">
        <v>30</v>
      </c>
      <c r="E107" s="30">
        <v>254</v>
      </c>
      <c r="F107" s="31" t="s">
        <v>149</v>
      </c>
      <c r="G107" s="31" t="s">
        <v>297</v>
      </c>
      <c r="H107" s="30" t="s">
        <v>26</v>
      </c>
      <c r="I107" s="32">
        <v>11.1</v>
      </c>
      <c r="J107" s="32"/>
      <c r="K107" s="32">
        <f t="shared" si="7"/>
        <v>0</v>
      </c>
    </row>
    <row r="108" spans="1:11" ht="30" x14ac:dyDescent="0.25">
      <c r="A108" s="26"/>
      <c r="B108" s="30" t="s">
        <v>17</v>
      </c>
      <c r="C108" s="30" t="s">
        <v>150</v>
      </c>
      <c r="D108" s="30" t="s">
        <v>30</v>
      </c>
      <c r="E108" s="30">
        <v>255</v>
      </c>
      <c r="F108" s="31" t="s">
        <v>151</v>
      </c>
      <c r="G108" s="31" t="s">
        <v>298</v>
      </c>
      <c r="H108" s="30" t="s">
        <v>56</v>
      </c>
      <c r="I108" s="32">
        <v>55.5</v>
      </c>
      <c r="J108" s="32"/>
      <c r="K108" s="32">
        <f t="shared" si="7"/>
        <v>0</v>
      </c>
    </row>
    <row r="109" spans="1:11" ht="30" x14ac:dyDescent="0.25">
      <c r="A109" s="26"/>
      <c r="B109" s="30" t="s">
        <v>17</v>
      </c>
      <c r="C109" s="30" t="s">
        <v>67</v>
      </c>
      <c r="D109" s="30" t="s">
        <v>30</v>
      </c>
      <c r="E109" s="30">
        <v>231</v>
      </c>
      <c r="F109" s="31" t="s">
        <v>68</v>
      </c>
      <c r="G109" s="31" t="s">
        <v>299</v>
      </c>
      <c r="H109" s="30" t="s">
        <v>26</v>
      </c>
      <c r="I109" s="32">
        <v>8.32</v>
      </c>
      <c r="J109" s="32"/>
      <c r="K109" s="32">
        <f t="shared" si="7"/>
        <v>0</v>
      </c>
    </row>
    <row r="110" spans="1:11" ht="30" x14ac:dyDescent="0.25">
      <c r="A110" s="26"/>
      <c r="B110" s="30" t="s">
        <v>17</v>
      </c>
      <c r="C110" s="30" t="s">
        <v>69</v>
      </c>
      <c r="D110" s="30" t="s">
        <v>30</v>
      </c>
      <c r="E110" s="30">
        <v>232</v>
      </c>
      <c r="F110" s="31" t="s">
        <v>70</v>
      </c>
      <c r="G110" s="31" t="s">
        <v>300</v>
      </c>
      <c r="H110" s="30" t="s">
        <v>56</v>
      </c>
      <c r="I110" s="32">
        <v>249.60000000000002</v>
      </c>
      <c r="J110" s="32"/>
      <c r="K110" s="32">
        <f t="shared" si="7"/>
        <v>0</v>
      </c>
    </row>
    <row r="111" spans="1:11" x14ac:dyDescent="0.25">
      <c r="A111" s="26"/>
      <c r="B111" s="33" t="s">
        <v>23</v>
      </c>
      <c r="C111" s="34"/>
      <c r="D111" s="34"/>
      <c r="E111" s="34"/>
      <c r="F111" s="35"/>
      <c r="G111" s="35"/>
      <c r="H111" s="34"/>
      <c r="I111" s="36"/>
      <c r="J111" s="36"/>
      <c r="K111" s="37">
        <f>SUM(K90:K110)</f>
        <v>0</v>
      </c>
    </row>
    <row r="112" spans="1:11" ht="30" x14ac:dyDescent="0.25">
      <c r="A112" s="26"/>
      <c r="B112" s="30" t="s">
        <v>43</v>
      </c>
      <c r="C112" s="30" t="s">
        <v>165</v>
      </c>
      <c r="D112" s="30" t="s">
        <v>77</v>
      </c>
      <c r="E112" s="30">
        <v>229</v>
      </c>
      <c r="F112" s="31" t="s">
        <v>50</v>
      </c>
      <c r="G112" s="31" t="s">
        <v>278</v>
      </c>
      <c r="H112" s="30" t="s">
        <v>18</v>
      </c>
      <c r="I112" s="32">
        <v>108.16</v>
      </c>
      <c r="J112" s="32"/>
      <c r="K112" s="32">
        <f t="shared" ref="K112:K115" si="8">I112*J112</f>
        <v>0</v>
      </c>
    </row>
    <row r="113" spans="1:11" ht="90" x14ac:dyDescent="0.25">
      <c r="A113" s="26"/>
      <c r="B113" s="30" t="s">
        <v>43</v>
      </c>
      <c r="C113" s="30" t="s">
        <v>65</v>
      </c>
      <c r="D113" s="30" t="s">
        <v>30</v>
      </c>
      <c r="E113" s="30">
        <v>228</v>
      </c>
      <c r="F113" s="31" t="s">
        <v>66</v>
      </c>
      <c r="G113" s="31" t="s">
        <v>301</v>
      </c>
      <c r="H113" s="30" t="s">
        <v>19</v>
      </c>
      <c r="I113" s="32">
        <v>52</v>
      </c>
      <c r="J113" s="32"/>
      <c r="K113" s="32">
        <f t="shared" si="8"/>
        <v>0</v>
      </c>
    </row>
    <row r="114" spans="1:11" x14ac:dyDescent="0.25">
      <c r="A114" s="26"/>
      <c r="B114" s="30" t="s">
        <v>43</v>
      </c>
      <c r="C114" s="30" t="s">
        <v>71</v>
      </c>
      <c r="D114" s="30" t="s">
        <v>77</v>
      </c>
      <c r="E114" s="30">
        <v>230</v>
      </c>
      <c r="F114" s="31" t="s">
        <v>72</v>
      </c>
      <c r="G114" s="31" t="s">
        <v>302</v>
      </c>
      <c r="H114" s="30" t="s">
        <v>18</v>
      </c>
      <c r="I114" s="32">
        <v>108.16</v>
      </c>
      <c r="J114" s="32"/>
      <c r="K114" s="32">
        <f t="shared" si="8"/>
        <v>0</v>
      </c>
    </row>
    <row r="115" spans="1:11" ht="30" x14ac:dyDescent="0.25">
      <c r="A115" s="26"/>
      <c r="B115" s="30" t="s">
        <v>43</v>
      </c>
      <c r="C115" s="30" t="s">
        <v>124</v>
      </c>
      <c r="D115" s="30" t="s">
        <v>77</v>
      </c>
      <c r="E115" s="30">
        <v>247</v>
      </c>
      <c r="F115" s="31" t="s">
        <v>125</v>
      </c>
      <c r="G115" s="31" t="s">
        <v>303</v>
      </c>
      <c r="H115" s="30" t="s">
        <v>18</v>
      </c>
      <c r="I115" s="32">
        <v>253.1</v>
      </c>
      <c r="J115" s="32"/>
      <c r="K115" s="32">
        <f t="shared" si="8"/>
        <v>0</v>
      </c>
    </row>
    <row r="116" spans="1:11" x14ac:dyDescent="0.25">
      <c r="A116" s="26"/>
      <c r="B116" s="33" t="s">
        <v>45</v>
      </c>
      <c r="C116" s="34"/>
      <c r="D116" s="34"/>
      <c r="E116" s="34"/>
      <c r="F116" s="35"/>
      <c r="G116" s="35"/>
      <c r="H116" s="34"/>
      <c r="I116" s="36"/>
      <c r="J116" s="36"/>
      <c r="K116" s="37">
        <f>SUM(K112:K115)</f>
        <v>0</v>
      </c>
    </row>
    <row r="117" spans="1:11" ht="45" x14ac:dyDescent="0.25">
      <c r="A117" s="26"/>
      <c r="B117" s="30" t="s">
        <v>25</v>
      </c>
      <c r="C117" s="30" t="s">
        <v>168</v>
      </c>
      <c r="D117" s="30" t="s">
        <v>133</v>
      </c>
      <c r="E117" s="30">
        <v>239</v>
      </c>
      <c r="F117" s="31" t="s">
        <v>131</v>
      </c>
      <c r="G117" s="31" t="s">
        <v>279</v>
      </c>
      <c r="H117" s="30" t="s">
        <v>18</v>
      </c>
      <c r="I117" s="32">
        <v>253.1</v>
      </c>
      <c r="J117" s="32"/>
      <c r="K117" s="32">
        <f t="shared" ref="K117:K127" si="9">I117*J117</f>
        <v>0</v>
      </c>
    </row>
    <row r="118" spans="1:11" ht="45" x14ac:dyDescent="0.25">
      <c r="A118" s="26"/>
      <c r="B118" s="30" t="s">
        <v>25</v>
      </c>
      <c r="C118" s="30" t="s">
        <v>168</v>
      </c>
      <c r="D118" s="30" t="s">
        <v>134</v>
      </c>
      <c r="E118" s="30">
        <v>240</v>
      </c>
      <c r="F118" s="31" t="s">
        <v>131</v>
      </c>
      <c r="G118" s="31" t="s">
        <v>280</v>
      </c>
      <c r="H118" s="30" t="s">
        <v>18</v>
      </c>
      <c r="I118" s="32">
        <v>253.1</v>
      </c>
      <c r="J118" s="32"/>
      <c r="K118" s="32">
        <f t="shared" si="9"/>
        <v>0</v>
      </c>
    </row>
    <row r="119" spans="1:11" ht="30" x14ac:dyDescent="0.25">
      <c r="A119" s="26"/>
      <c r="B119" s="30" t="s">
        <v>25</v>
      </c>
      <c r="C119" s="30" t="s">
        <v>169</v>
      </c>
      <c r="D119" s="30" t="s">
        <v>135</v>
      </c>
      <c r="E119" s="30">
        <v>245</v>
      </c>
      <c r="F119" s="31" t="s">
        <v>136</v>
      </c>
      <c r="G119" s="31" t="s">
        <v>281</v>
      </c>
      <c r="H119" s="30" t="s">
        <v>18</v>
      </c>
      <c r="I119" s="32">
        <v>35</v>
      </c>
      <c r="J119" s="32"/>
      <c r="K119" s="32">
        <f t="shared" si="9"/>
        <v>0</v>
      </c>
    </row>
    <row r="120" spans="1:11" ht="75" x14ac:dyDescent="0.25">
      <c r="A120" s="26"/>
      <c r="B120" s="30" t="s">
        <v>25</v>
      </c>
      <c r="C120" s="30" t="s">
        <v>195</v>
      </c>
      <c r="D120" s="30" t="s">
        <v>87</v>
      </c>
      <c r="E120" s="30">
        <v>238</v>
      </c>
      <c r="F120" s="31" t="s">
        <v>226</v>
      </c>
      <c r="G120" s="31" t="s">
        <v>282</v>
      </c>
      <c r="H120" s="30" t="s">
        <v>18</v>
      </c>
      <c r="I120" s="32">
        <v>219</v>
      </c>
      <c r="J120" s="32"/>
      <c r="K120" s="32">
        <f t="shared" si="9"/>
        <v>0</v>
      </c>
    </row>
    <row r="121" spans="1:11" ht="60" x14ac:dyDescent="0.25">
      <c r="A121" s="26"/>
      <c r="B121" s="30" t="s">
        <v>25</v>
      </c>
      <c r="C121" s="30" t="s">
        <v>171</v>
      </c>
      <c r="D121" s="30" t="s">
        <v>30</v>
      </c>
      <c r="E121" s="30">
        <v>253</v>
      </c>
      <c r="F121" s="31" t="s">
        <v>62</v>
      </c>
      <c r="G121" s="31" t="s">
        <v>283</v>
      </c>
      <c r="H121" s="30" t="s">
        <v>19</v>
      </c>
      <c r="I121" s="32">
        <v>73</v>
      </c>
      <c r="J121" s="32"/>
      <c r="K121" s="32">
        <f t="shared" si="9"/>
        <v>0</v>
      </c>
    </row>
    <row r="122" spans="1:11" ht="45" x14ac:dyDescent="0.25">
      <c r="A122" s="26"/>
      <c r="B122" s="30" t="s">
        <v>25</v>
      </c>
      <c r="C122" s="30" t="s">
        <v>143</v>
      </c>
      <c r="D122" s="30" t="s">
        <v>135</v>
      </c>
      <c r="E122" s="30">
        <v>246</v>
      </c>
      <c r="F122" s="31" t="s">
        <v>132</v>
      </c>
      <c r="G122" s="31" t="s">
        <v>304</v>
      </c>
      <c r="H122" s="30" t="s">
        <v>18</v>
      </c>
      <c r="I122" s="32">
        <v>35</v>
      </c>
      <c r="J122" s="32"/>
      <c r="K122" s="32">
        <f t="shared" si="9"/>
        <v>0</v>
      </c>
    </row>
    <row r="123" spans="1:11" ht="30" x14ac:dyDescent="0.25">
      <c r="A123" s="26"/>
      <c r="B123" s="30" t="s">
        <v>25</v>
      </c>
      <c r="C123" s="30" t="s">
        <v>81</v>
      </c>
      <c r="D123" s="30" t="s">
        <v>121</v>
      </c>
      <c r="E123" s="30">
        <v>244</v>
      </c>
      <c r="F123" s="31" t="s">
        <v>53</v>
      </c>
      <c r="G123" s="31" t="s">
        <v>305</v>
      </c>
      <c r="H123" s="30" t="s">
        <v>18</v>
      </c>
      <c r="I123" s="32">
        <v>35</v>
      </c>
      <c r="J123" s="32"/>
      <c r="K123" s="32">
        <f t="shared" si="9"/>
        <v>0</v>
      </c>
    </row>
    <row r="124" spans="1:11" ht="45" x14ac:dyDescent="0.25">
      <c r="A124" s="26"/>
      <c r="B124" s="30" t="s">
        <v>25</v>
      </c>
      <c r="C124" s="30" t="s">
        <v>144</v>
      </c>
      <c r="D124" s="30" t="s">
        <v>121</v>
      </c>
      <c r="E124" s="30">
        <v>242</v>
      </c>
      <c r="F124" s="31" t="s">
        <v>130</v>
      </c>
      <c r="G124" s="31" t="s">
        <v>306</v>
      </c>
      <c r="H124" s="30" t="s">
        <v>18</v>
      </c>
      <c r="I124" s="32">
        <v>35</v>
      </c>
      <c r="J124" s="32"/>
      <c r="K124" s="32">
        <f t="shared" si="9"/>
        <v>0</v>
      </c>
    </row>
    <row r="125" spans="1:11" ht="30" x14ac:dyDescent="0.25">
      <c r="A125" s="26"/>
      <c r="B125" s="30" t="s">
        <v>25</v>
      </c>
      <c r="C125" s="30" t="s">
        <v>128</v>
      </c>
      <c r="D125" s="30" t="s">
        <v>121</v>
      </c>
      <c r="E125" s="30">
        <v>241</v>
      </c>
      <c r="F125" s="31" t="s">
        <v>129</v>
      </c>
      <c r="G125" s="31" t="s">
        <v>307</v>
      </c>
      <c r="H125" s="30" t="s">
        <v>18</v>
      </c>
      <c r="I125" s="32">
        <v>35</v>
      </c>
      <c r="J125" s="32"/>
      <c r="K125" s="32">
        <f t="shared" si="9"/>
        <v>0</v>
      </c>
    </row>
    <row r="126" spans="1:11" ht="30" x14ac:dyDescent="0.25">
      <c r="A126" s="26"/>
      <c r="B126" s="30" t="s">
        <v>25</v>
      </c>
      <c r="C126" s="30" t="s">
        <v>74</v>
      </c>
      <c r="D126" s="30" t="s">
        <v>77</v>
      </c>
      <c r="E126" s="30">
        <v>243</v>
      </c>
      <c r="F126" s="31" t="s">
        <v>75</v>
      </c>
      <c r="G126" s="31" t="s">
        <v>308</v>
      </c>
      <c r="H126" s="30" t="s">
        <v>18</v>
      </c>
      <c r="I126" s="32">
        <v>35</v>
      </c>
      <c r="J126" s="32"/>
      <c r="K126" s="32">
        <f t="shared" si="9"/>
        <v>0</v>
      </c>
    </row>
    <row r="127" spans="1:11" ht="75" x14ac:dyDescent="0.25">
      <c r="A127" s="26"/>
      <c r="B127" s="30" t="s">
        <v>25</v>
      </c>
      <c r="C127" s="30" t="s">
        <v>266</v>
      </c>
      <c r="D127" s="30" t="s">
        <v>267</v>
      </c>
      <c r="E127" s="30">
        <v>8359</v>
      </c>
      <c r="F127" s="31" t="s">
        <v>309</v>
      </c>
      <c r="G127" s="31" t="s">
        <v>310</v>
      </c>
      <c r="H127" s="30" t="s">
        <v>18</v>
      </c>
      <c r="I127" s="32">
        <v>34.1</v>
      </c>
      <c r="J127" s="32"/>
      <c r="K127" s="32">
        <f t="shared" si="9"/>
        <v>0</v>
      </c>
    </row>
    <row r="128" spans="1:11" x14ac:dyDescent="0.25">
      <c r="A128" s="26"/>
      <c r="B128" s="33" t="s">
        <v>29</v>
      </c>
      <c r="C128" s="34"/>
      <c r="D128" s="34"/>
      <c r="E128" s="34"/>
      <c r="F128" s="35"/>
      <c r="G128" s="35"/>
      <c r="H128" s="34"/>
      <c r="I128" s="36"/>
      <c r="J128" s="36"/>
      <c r="K128" s="37">
        <f>SUM(K117:K127)</f>
        <v>0</v>
      </c>
    </row>
    <row r="129" spans="1:11" ht="45" x14ac:dyDescent="0.25">
      <c r="A129" s="26"/>
      <c r="B129" s="30" t="s">
        <v>42</v>
      </c>
      <c r="C129" s="30" t="s">
        <v>200</v>
      </c>
      <c r="D129" s="30" t="s">
        <v>30</v>
      </c>
      <c r="E129" s="30">
        <v>262</v>
      </c>
      <c r="F129" s="31" t="s">
        <v>201</v>
      </c>
      <c r="G129" s="31" t="s">
        <v>284</v>
      </c>
      <c r="H129" s="30" t="s">
        <v>19</v>
      </c>
      <c r="I129" s="32">
        <v>50</v>
      </c>
      <c r="J129" s="32"/>
      <c r="K129" s="32">
        <f t="shared" ref="K129:K133" si="10">I129*J129</f>
        <v>0</v>
      </c>
    </row>
    <row r="130" spans="1:11" ht="45" x14ac:dyDescent="0.25">
      <c r="A130" s="26"/>
      <c r="B130" s="30" t="s">
        <v>42</v>
      </c>
      <c r="C130" s="30" t="s">
        <v>176</v>
      </c>
      <c r="D130" s="30" t="s">
        <v>30</v>
      </c>
      <c r="E130" s="30">
        <v>260</v>
      </c>
      <c r="F130" s="31" t="s">
        <v>98</v>
      </c>
      <c r="G130" s="31" t="s">
        <v>285</v>
      </c>
      <c r="H130" s="30" t="s">
        <v>19</v>
      </c>
      <c r="I130" s="32">
        <v>15</v>
      </c>
      <c r="J130" s="32"/>
      <c r="K130" s="32">
        <f t="shared" si="10"/>
        <v>0</v>
      </c>
    </row>
    <row r="131" spans="1:11" ht="30" x14ac:dyDescent="0.25">
      <c r="A131" s="26"/>
      <c r="B131" s="30" t="s">
        <v>42</v>
      </c>
      <c r="C131" s="30" t="s">
        <v>177</v>
      </c>
      <c r="D131" s="30" t="s">
        <v>30</v>
      </c>
      <c r="E131" s="30">
        <v>261</v>
      </c>
      <c r="F131" s="31" t="s">
        <v>73</v>
      </c>
      <c r="G131" s="31" t="s">
        <v>142</v>
      </c>
      <c r="H131" s="30" t="s">
        <v>27</v>
      </c>
      <c r="I131" s="32">
        <v>1</v>
      </c>
      <c r="J131" s="32"/>
      <c r="K131" s="32">
        <f t="shared" si="10"/>
        <v>0</v>
      </c>
    </row>
    <row r="132" spans="1:11" x14ac:dyDescent="0.25">
      <c r="A132" s="26"/>
      <c r="B132" s="30" t="s">
        <v>42</v>
      </c>
      <c r="C132" s="30" t="s">
        <v>175</v>
      </c>
      <c r="D132" s="30" t="s">
        <v>30</v>
      </c>
      <c r="E132" s="30">
        <v>259</v>
      </c>
      <c r="F132" s="31" t="s">
        <v>97</v>
      </c>
      <c r="G132" s="31" t="s">
        <v>142</v>
      </c>
      <c r="H132" s="30" t="s">
        <v>27</v>
      </c>
      <c r="I132" s="32">
        <v>1</v>
      </c>
      <c r="J132" s="32"/>
      <c r="K132" s="32">
        <f t="shared" si="10"/>
        <v>0</v>
      </c>
    </row>
    <row r="133" spans="1:11" x14ac:dyDescent="0.25">
      <c r="A133" s="26"/>
      <c r="B133" s="30" t="s">
        <v>42</v>
      </c>
      <c r="C133" s="30" t="s">
        <v>174</v>
      </c>
      <c r="D133" s="30" t="s">
        <v>30</v>
      </c>
      <c r="E133" s="30">
        <v>258</v>
      </c>
      <c r="F133" s="31" t="s">
        <v>95</v>
      </c>
      <c r="G133" s="31" t="s">
        <v>142</v>
      </c>
      <c r="H133" s="30" t="s">
        <v>27</v>
      </c>
      <c r="I133" s="32">
        <v>1</v>
      </c>
      <c r="J133" s="32"/>
      <c r="K133" s="32">
        <f t="shared" si="10"/>
        <v>0</v>
      </c>
    </row>
    <row r="134" spans="1:11" x14ac:dyDescent="0.25">
      <c r="A134" s="26"/>
      <c r="B134" s="33" t="s">
        <v>44</v>
      </c>
      <c r="C134" s="34"/>
      <c r="D134" s="34"/>
      <c r="E134" s="34"/>
      <c r="F134" s="35"/>
      <c r="G134" s="35"/>
      <c r="H134" s="34"/>
      <c r="I134" s="36"/>
      <c r="J134" s="36"/>
      <c r="K134" s="37">
        <f>SUM(K129:K133)</f>
        <v>0</v>
      </c>
    </row>
    <row r="135" spans="1:11" x14ac:dyDescent="0.25">
      <c r="A135" s="26"/>
      <c r="B135" s="30" t="s">
        <v>20</v>
      </c>
      <c r="C135" s="30" t="s">
        <v>160</v>
      </c>
      <c r="D135" s="30" t="s">
        <v>30</v>
      </c>
      <c r="E135" s="30">
        <v>212</v>
      </c>
      <c r="F135" s="31" t="s">
        <v>120</v>
      </c>
      <c r="G135" s="31" t="s">
        <v>229</v>
      </c>
      <c r="H135" s="30" t="s">
        <v>27</v>
      </c>
      <c r="I135" s="32">
        <v>1</v>
      </c>
      <c r="J135" s="32"/>
      <c r="K135" s="32">
        <f t="shared" ref="K135:K143" si="11">I135*J135</f>
        <v>0</v>
      </c>
    </row>
    <row r="136" spans="1:11" ht="90" x14ac:dyDescent="0.25">
      <c r="A136" s="26"/>
      <c r="B136" s="30" t="s">
        <v>20</v>
      </c>
      <c r="C136" s="30" t="s">
        <v>91</v>
      </c>
      <c r="D136" s="30" t="s">
        <v>30</v>
      </c>
      <c r="E136" s="30">
        <v>207</v>
      </c>
      <c r="F136" s="31" t="s">
        <v>92</v>
      </c>
      <c r="G136" s="31" t="s">
        <v>256</v>
      </c>
      <c r="H136" s="30" t="s">
        <v>93</v>
      </c>
      <c r="I136" s="32">
        <v>1800</v>
      </c>
      <c r="J136" s="32"/>
      <c r="K136" s="32">
        <f t="shared" si="11"/>
        <v>0</v>
      </c>
    </row>
    <row r="137" spans="1:11" ht="30" x14ac:dyDescent="0.25">
      <c r="A137" s="26"/>
      <c r="B137" s="30" t="s">
        <v>20</v>
      </c>
      <c r="C137" s="30" t="s">
        <v>145</v>
      </c>
      <c r="D137" s="30" t="s">
        <v>30</v>
      </c>
      <c r="E137" s="30">
        <v>249</v>
      </c>
      <c r="F137" s="31" t="s">
        <v>126</v>
      </c>
      <c r="G137" s="31" t="s">
        <v>311</v>
      </c>
      <c r="H137" s="30" t="s">
        <v>18</v>
      </c>
      <c r="I137" s="32">
        <v>8.75</v>
      </c>
      <c r="J137" s="32"/>
      <c r="K137" s="32">
        <f t="shared" si="11"/>
        <v>0</v>
      </c>
    </row>
    <row r="138" spans="1:11" ht="30" x14ac:dyDescent="0.25">
      <c r="A138" s="26"/>
      <c r="B138" s="30" t="s">
        <v>20</v>
      </c>
      <c r="C138" s="30" t="s">
        <v>80</v>
      </c>
      <c r="D138" s="30" t="s">
        <v>30</v>
      </c>
      <c r="E138" s="30">
        <v>214</v>
      </c>
      <c r="F138" s="31" t="s">
        <v>47</v>
      </c>
      <c r="G138" s="31" t="s">
        <v>312</v>
      </c>
      <c r="H138" s="30" t="s">
        <v>19</v>
      </c>
      <c r="I138" s="32">
        <v>78</v>
      </c>
      <c r="J138" s="32"/>
      <c r="K138" s="32">
        <f t="shared" si="11"/>
        <v>0</v>
      </c>
    </row>
    <row r="139" spans="1:11" ht="30" x14ac:dyDescent="0.25">
      <c r="A139" s="26"/>
      <c r="B139" s="30" t="s">
        <v>20</v>
      </c>
      <c r="C139" s="30" t="s">
        <v>86</v>
      </c>
      <c r="D139" s="30" t="s">
        <v>77</v>
      </c>
      <c r="E139" s="30">
        <v>215</v>
      </c>
      <c r="F139" s="31" t="s">
        <v>83</v>
      </c>
      <c r="G139" s="31" t="s">
        <v>313</v>
      </c>
      <c r="H139" s="30" t="s">
        <v>19</v>
      </c>
      <c r="I139" s="32">
        <v>18</v>
      </c>
      <c r="J139" s="32"/>
      <c r="K139" s="32">
        <f t="shared" si="11"/>
        <v>0</v>
      </c>
    </row>
    <row r="140" spans="1:11" ht="45" x14ac:dyDescent="0.25">
      <c r="A140" s="26"/>
      <c r="B140" s="30" t="s">
        <v>20</v>
      </c>
      <c r="C140" s="30" t="s">
        <v>86</v>
      </c>
      <c r="D140" s="30" t="s">
        <v>87</v>
      </c>
      <c r="E140" s="30">
        <v>216</v>
      </c>
      <c r="F140" s="31" t="s">
        <v>83</v>
      </c>
      <c r="G140" s="31" t="s">
        <v>314</v>
      </c>
      <c r="H140" s="30" t="s">
        <v>19</v>
      </c>
      <c r="I140" s="32">
        <v>52.5</v>
      </c>
      <c r="J140" s="32"/>
      <c r="K140" s="32">
        <f t="shared" si="11"/>
        <v>0</v>
      </c>
    </row>
    <row r="141" spans="1:11" ht="45" x14ac:dyDescent="0.25">
      <c r="A141" s="26"/>
      <c r="B141" s="30" t="s">
        <v>20</v>
      </c>
      <c r="C141" s="30" t="s">
        <v>86</v>
      </c>
      <c r="D141" s="30" t="s">
        <v>88</v>
      </c>
      <c r="E141" s="30">
        <v>217</v>
      </c>
      <c r="F141" s="31" t="s">
        <v>83</v>
      </c>
      <c r="G141" s="31" t="s">
        <v>315</v>
      </c>
      <c r="H141" s="30" t="s">
        <v>19</v>
      </c>
      <c r="I141" s="32">
        <v>2</v>
      </c>
      <c r="J141" s="32"/>
      <c r="K141" s="32">
        <f t="shared" si="11"/>
        <v>0</v>
      </c>
    </row>
    <row r="142" spans="1:11" ht="30" x14ac:dyDescent="0.25">
      <c r="A142" s="26"/>
      <c r="B142" s="30" t="s">
        <v>20</v>
      </c>
      <c r="C142" s="30" t="s">
        <v>146</v>
      </c>
      <c r="D142" s="30" t="s">
        <v>30</v>
      </c>
      <c r="E142" s="30">
        <v>251</v>
      </c>
      <c r="F142" s="31" t="s">
        <v>137</v>
      </c>
      <c r="G142" s="31" t="s">
        <v>316</v>
      </c>
      <c r="H142" s="30" t="s">
        <v>19</v>
      </c>
      <c r="I142" s="32">
        <v>79</v>
      </c>
      <c r="J142" s="32"/>
      <c r="K142" s="32">
        <f t="shared" si="11"/>
        <v>0</v>
      </c>
    </row>
    <row r="143" spans="1:11" ht="30" x14ac:dyDescent="0.25">
      <c r="A143" s="26"/>
      <c r="B143" s="30" t="s">
        <v>20</v>
      </c>
      <c r="C143" s="30" t="s">
        <v>138</v>
      </c>
      <c r="D143" s="30" t="s">
        <v>30</v>
      </c>
      <c r="E143" s="30">
        <v>252</v>
      </c>
      <c r="F143" s="31" t="s">
        <v>139</v>
      </c>
      <c r="G143" s="31" t="s">
        <v>317</v>
      </c>
      <c r="H143" s="30" t="s">
        <v>19</v>
      </c>
      <c r="I143" s="32">
        <v>73</v>
      </c>
      <c r="J143" s="32"/>
      <c r="K143" s="32">
        <f t="shared" si="11"/>
        <v>0</v>
      </c>
    </row>
    <row r="144" spans="1:11" x14ac:dyDescent="0.25">
      <c r="A144" s="28"/>
      <c r="B144" s="33" t="s">
        <v>24</v>
      </c>
      <c r="C144" s="34"/>
      <c r="D144" s="34"/>
      <c r="E144" s="34"/>
      <c r="F144" s="35"/>
      <c r="G144" s="35"/>
      <c r="H144" s="34"/>
      <c r="I144" s="36"/>
      <c r="J144" s="36"/>
      <c r="K144" s="37">
        <f>SUM(K135:K143)</f>
        <v>0</v>
      </c>
    </row>
    <row r="145" spans="1:11" x14ac:dyDescent="0.25">
      <c r="A145" s="55" t="s">
        <v>321</v>
      </c>
      <c r="B145" s="56"/>
      <c r="C145" s="56"/>
      <c r="D145" s="56"/>
      <c r="E145" s="56"/>
      <c r="F145" s="57"/>
      <c r="G145" s="57"/>
      <c r="H145" s="56"/>
      <c r="I145" s="58"/>
      <c r="J145" s="58"/>
      <c r="K145" s="59">
        <f>SUM(K144,K134,K128,K116,K111,K89)</f>
        <v>0</v>
      </c>
    </row>
    <row r="146" spans="1:11" x14ac:dyDescent="0.25">
      <c r="A146" s="27" t="s">
        <v>383</v>
      </c>
      <c r="B146" s="30" t="s">
        <v>369</v>
      </c>
      <c r="C146" s="30" t="s">
        <v>398</v>
      </c>
      <c r="D146" s="30" t="s">
        <v>377</v>
      </c>
      <c r="E146" s="30">
        <v>402</v>
      </c>
      <c r="F146" s="31" t="s">
        <v>324</v>
      </c>
      <c r="G146" s="31" t="s">
        <v>444</v>
      </c>
      <c r="H146" s="30" t="s">
        <v>19</v>
      </c>
      <c r="I146" s="32">
        <v>50</v>
      </c>
      <c r="J146" s="32"/>
      <c r="K146" s="32">
        <f t="shared" ref="K146:K197" si="12">I146*J146</f>
        <v>0</v>
      </c>
    </row>
    <row r="147" spans="1:11" x14ac:dyDescent="0.25">
      <c r="A147" s="26"/>
      <c r="B147" s="30" t="s">
        <v>369</v>
      </c>
      <c r="C147" s="30" t="s">
        <v>399</v>
      </c>
      <c r="D147" s="30" t="s">
        <v>377</v>
      </c>
      <c r="E147" s="30">
        <v>403</v>
      </c>
      <c r="F147" s="31" t="s">
        <v>325</v>
      </c>
      <c r="G147" s="31" t="s">
        <v>445</v>
      </c>
      <c r="H147" s="30" t="s">
        <v>19</v>
      </c>
      <c r="I147" s="32">
        <v>200</v>
      </c>
      <c r="J147" s="32"/>
      <c r="K147" s="32">
        <f t="shared" si="12"/>
        <v>0</v>
      </c>
    </row>
    <row r="148" spans="1:11" x14ac:dyDescent="0.25">
      <c r="A148" s="26"/>
      <c r="B148" s="30" t="s">
        <v>369</v>
      </c>
      <c r="C148" s="30" t="s">
        <v>397</v>
      </c>
      <c r="D148" s="30" t="s">
        <v>377</v>
      </c>
      <c r="E148" s="30">
        <v>401</v>
      </c>
      <c r="F148" s="31" t="s">
        <v>323</v>
      </c>
      <c r="G148" s="31" t="s">
        <v>446</v>
      </c>
      <c r="H148" s="30" t="s">
        <v>333</v>
      </c>
      <c r="I148" s="32">
        <v>4</v>
      </c>
      <c r="J148" s="32"/>
      <c r="K148" s="32">
        <f t="shared" si="12"/>
        <v>0</v>
      </c>
    </row>
    <row r="149" spans="1:11" x14ac:dyDescent="0.25">
      <c r="A149" s="26"/>
      <c r="B149" s="30" t="s">
        <v>369</v>
      </c>
      <c r="C149" s="30" t="s">
        <v>414</v>
      </c>
      <c r="D149" s="30" t="s">
        <v>378</v>
      </c>
      <c r="E149" s="30">
        <v>418</v>
      </c>
      <c r="F149" s="31" t="s">
        <v>336</v>
      </c>
      <c r="G149" s="31" t="s">
        <v>447</v>
      </c>
      <c r="H149" s="30" t="s">
        <v>353</v>
      </c>
      <c r="I149" s="32">
        <v>8</v>
      </c>
      <c r="J149" s="32"/>
      <c r="K149" s="32">
        <f t="shared" si="12"/>
        <v>0</v>
      </c>
    </row>
    <row r="150" spans="1:11" x14ac:dyDescent="0.25">
      <c r="A150" s="26"/>
      <c r="B150" s="30" t="s">
        <v>369</v>
      </c>
      <c r="C150" s="30" t="s">
        <v>415</v>
      </c>
      <c r="D150" s="30" t="s">
        <v>378</v>
      </c>
      <c r="E150" s="30">
        <v>419</v>
      </c>
      <c r="F150" s="31" t="s">
        <v>337</v>
      </c>
      <c r="G150" s="31" t="s">
        <v>446</v>
      </c>
      <c r="H150" s="30" t="s">
        <v>353</v>
      </c>
      <c r="I150" s="32">
        <v>4</v>
      </c>
      <c r="J150" s="32"/>
      <c r="K150" s="32">
        <f t="shared" si="12"/>
        <v>0</v>
      </c>
    </row>
    <row r="151" spans="1:11" x14ac:dyDescent="0.25">
      <c r="A151" s="26"/>
      <c r="B151" s="30" t="s">
        <v>369</v>
      </c>
      <c r="C151" s="30" t="s">
        <v>434</v>
      </c>
      <c r="D151" s="30" t="s">
        <v>379</v>
      </c>
      <c r="E151" s="30">
        <v>439</v>
      </c>
      <c r="F151" s="31" t="s">
        <v>358</v>
      </c>
      <c r="G151" s="31" t="s">
        <v>448</v>
      </c>
      <c r="H151" s="30" t="s">
        <v>368</v>
      </c>
      <c r="I151" s="32">
        <v>0.2</v>
      </c>
      <c r="J151" s="32"/>
      <c r="K151" s="32">
        <f t="shared" si="12"/>
        <v>0</v>
      </c>
    </row>
    <row r="152" spans="1:11" x14ac:dyDescent="0.25">
      <c r="A152" s="26"/>
      <c r="B152" s="30" t="s">
        <v>369</v>
      </c>
      <c r="C152" s="30" t="s">
        <v>435</v>
      </c>
      <c r="D152" s="30" t="s">
        <v>379</v>
      </c>
      <c r="E152" s="30">
        <v>440</v>
      </c>
      <c r="F152" s="31" t="s">
        <v>359</v>
      </c>
      <c r="G152" s="31" t="s">
        <v>447</v>
      </c>
      <c r="H152" s="30" t="s">
        <v>333</v>
      </c>
      <c r="I152" s="32">
        <v>8</v>
      </c>
      <c r="J152" s="32"/>
      <c r="K152" s="32">
        <f t="shared" si="12"/>
        <v>0</v>
      </c>
    </row>
    <row r="153" spans="1:11" x14ac:dyDescent="0.25">
      <c r="A153" s="26"/>
      <c r="B153" s="30" t="s">
        <v>369</v>
      </c>
      <c r="C153" s="30" t="s">
        <v>436</v>
      </c>
      <c r="D153" s="30" t="s">
        <v>379</v>
      </c>
      <c r="E153" s="30">
        <v>441</v>
      </c>
      <c r="F153" s="31" t="s">
        <v>360</v>
      </c>
      <c r="G153" s="31" t="s">
        <v>449</v>
      </c>
      <c r="H153" s="30" t="s">
        <v>26</v>
      </c>
      <c r="I153" s="32">
        <v>6</v>
      </c>
      <c r="J153" s="32"/>
      <c r="K153" s="32">
        <f t="shared" si="12"/>
        <v>0</v>
      </c>
    </row>
    <row r="154" spans="1:11" ht="30" x14ac:dyDescent="0.25">
      <c r="A154" s="26"/>
      <c r="B154" s="30" t="s">
        <v>369</v>
      </c>
      <c r="C154" s="30" t="s">
        <v>437</v>
      </c>
      <c r="D154" s="30" t="s">
        <v>379</v>
      </c>
      <c r="E154" s="30">
        <v>442</v>
      </c>
      <c r="F154" s="31" t="s">
        <v>361</v>
      </c>
      <c r="G154" s="31" t="s">
        <v>446</v>
      </c>
      <c r="H154" s="30" t="s">
        <v>334</v>
      </c>
      <c r="I154" s="32">
        <v>4</v>
      </c>
      <c r="J154" s="32"/>
      <c r="K154" s="32">
        <f t="shared" si="12"/>
        <v>0</v>
      </c>
    </row>
    <row r="155" spans="1:11" x14ac:dyDescent="0.25">
      <c r="A155" s="26"/>
      <c r="B155" s="30" t="s">
        <v>369</v>
      </c>
      <c r="C155" s="30" t="s">
        <v>438</v>
      </c>
      <c r="D155" s="30" t="s">
        <v>379</v>
      </c>
      <c r="E155" s="30">
        <v>443</v>
      </c>
      <c r="F155" s="31" t="s">
        <v>362</v>
      </c>
      <c r="G155" s="31" t="s">
        <v>450</v>
      </c>
      <c r="H155" s="30" t="s">
        <v>26</v>
      </c>
      <c r="I155" s="32">
        <v>37</v>
      </c>
      <c r="J155" s="32"/>
      <c r="K155" s="32">
        <f t="shared" si="12"/>
        <v>0</v>
      </c>
    </row>
    <row r="156" spans="1:11" x14ac:dyDescent="0.25">
      <c r="A156" s="26"/>
      <c r="B156" s="30" t="s">
        <v>369</v>
      </c>
      <c r="C156" s="30" t="s">
        <v>439</v>
      </c>
      <c r="D156" s="30" t="s">
        <v>379</v>
      </c>
      <c r="E156" s="30">
        <v>444</v>
      </c>
      <c r="F156" s="31" t="s">
        <v>363</v>
      </c>
      <c r="G156" s="31" t="s">
        <v>451</v>
      </c>
      <c r="H156" s="30" t="s">
        <v>26</v>
      </c>
      <c r="I156" s="32">
        <v>3</v>
      </c>
      <c r="J156" s="32"/>
      <c r="K156" s="32">
        <f t="shared" si="12"/>
        <v>0</v>
      </c>
    </row>
    <row r="157" spans="1:11" x14ac:dyDescent="0.25">
      <c r="A157" s="26"/>
      <c r="B157" s="30" t="s">
        <v>369</v>
      </c>
      <c r="C157" s="30" t="s">
        <v>440</v>
      </c>
      <c r="D157" s="30" t="s">
        <v>379</v>
      </c>
      <c r="E157" s="30">
        <v>445</v>
      </c>
      <c r="F157" s="31" t="s">
        <v>364</v>
      </c>
      <c r="G157" s="31" t="s">
        <v>449</v>
      </c>
      <c r="H157" s="30" t="s">
        <v>26</v>
      </c>
      <c r="I157" s="32">
        <v>6</v>
      </c>
      <c r="J157" s="32"/>
      <c r="K157" s="32">
        <f t="shared" si="12"/>
        <v>0</v>
      </c>
    </row>
    <row r="158" spans="1:11" x14ac:dyDescent="0.25">
      <c r="A158" s="26"/>
      <c r="B158" s="30" t="s">
        <v>369</v>
      </c>
      <c r="C158" s="30" t="s">
        <v>416</v>
      </c>
      <c r="D158" s="30" t="s">
        <v>378</v>
      </c>
      <c r="E158" s="30">
        <v>420</v>
      </c>
      <c r="F158" s="31" t="s">
        <v>338</v>
      </c>
      <c r="G158" s="31" t="s">
        <v>452</v>
      </c>
      <c r="H158" s="30" t="s">
        <v>19</v>
      </c>
      <c r="I158" s="32">
        <v>170</v>
      </c>
      <c r="J158" s="32"/>
      <c r="K158" s="32">
        <f t="shared" si="12"/>
        <v>0</v>
      </c>
    </row>
    <row r="159" spans="1:11" ht="30" x14ac:dyDescent="0.25">
      <c r="A159" s="26"/>
      <c r="B159" s="30" t="s">
        <v>369</v>
      </c>
      <c r="C159" s="30" t="s">
        <v>417</v>
      </c>
      <c r="D159" s="30" t="s">
        <v>378</v>
      </c>
      <c r="E159" s="30">
        <v>421</v>
      </c>
      <c r="F159" s="31" t="s">
        <v>339</v>
      </c>
      <c r="G159" s="31" t="s">
        <v>453</v>
      </c>
      <c r="H159" s="30" t="s">
        <v>19</v>
      </c>
      <c r="I159" s="32">
        <v>190</v>
      </c>
      <c r="J159" s="32"/>
      <c r="K159" s="32">
        <f t="shared" si="12"/>
        <v>0</v>
      </c>
    </row>
    <row r="160" spans="1:11" x14ac:dyDescent="0.25">
      <c r="A160" s="26"/>
      <c r="B160" s="30" t="s">
        <v>369</v>
      </c>
      <c r="C160" s="30" t="s">
        <v>441</v>
      </c>
      <c r="D160" s="30" t="s">
        <v>379</v>
      </c>
      <c r="E160" s="30">
        <v>446</v>
      </c>
      <c r="F160" s="31" t="s">
        <v>365</v>
      </c>
      <c r="G160" s="31" t="s">
        <v>450</v>
      </c>
      <c r="H160" s="30" t="s">
        <v>26</v>
      </c>
      <c r="I160" s="32">
        <v>37</v>
      </c>
      <c r="J160" s="32"/>
      <c r="K160" s="32">
        <f t="shared" si="12"/>
        <v>0</v>
      </c>
    </row>
    <row r="161" spans="1:11" x14ac:dyDescent="0.25">
      <c r="A161" s="26"/>
      <c r="B161" s="30" t="s">
        <v>369</v>
      </c>
      <c r="C161" s="30" t="s">
        <v>442</v>
      </c>
      <c r="D161" s="30" t="s">
        <v>379</v>
      </c>
      <c r="E161" s="30">
        <v>447</v>
      </c>
      <c r="F161" s="31" t="s">
        <v>366</v>
      </c>
      <c r="G161" s="31" t="s">
        <v>449</v>
      </c>
      <c r="H161" s="30" t="s">
        <v>26</v>
      </c>
      <c r="I161" s="32">
        <v>6</v>
      </c>
      <c r="J161" s="32"/>
      <c r="K161" s="32">
        <f t="shared" si="12"/>
        <v>0</v>
      </c>
    </row>
    <row r="162" spans="1:11" x14ac:dyDescent="0.25">
      <c r="A162" s="26"/>
      <c r="B162" s="30" t="s">
        <v>369</v>
      </c>
      <c r="C162" s="30" t="s">
        <v>443</v>
      </c>
      <c r="D162" s="30" t="s">
        <v>379</v>
      </c>
      <c r="E162" s="30">
        <v>448</v>
      </c>
      <c r="F162" s="31" t="s">
        <v>367</v>
      </c>
      <c r="G162" s="31" t="s">
        <v>454</v>
      </c>
      <c r="H162" s="30" t="s">
        <v>18</v>
      </c>
      <c r="I162" s="32">
        <v>60</v>
      </c>
      <c r="J162" s="32"/>
      <c r="K162" s="32">
        <f t="shared" si="12"/>
        <v>0</v>
      </c>
    </row>
    <row r="163" spans="1:11" x14ac:dyDescent="0.25">
      <c r="A163" s="26"/>
      <c r="B163" s="30" t="s">
        <v>369</v>
      </c>
      <c r="C163" s="30" t="s">
        <v>400</v>
      </c>
      <c r="D163" s="30" t="s">
        <v>377</v>
      </c>
      <c r="E163" s="30">
        <v>404</v>
      </c>
      <c r="F163" s="31" t="s">
        <v>326</v>
      </c>
      <c r="G163" s="31" t="s">
        <v>446</v>
      </c>
      <c r="H163" s="30" t="s">
        <v>334</v>
      </c>
      <c r="I163" s="32">
        <v>4</v>
      </c>
      <c r="J163" s="32"/>
      <c r="K163" s="32">
        <f t="shared" si="12"/>
        <v>0</v>
      </c>
    </row>
    <row r="164" spans="1:11" x14ac:dyDescent="0.25">
      <c r="A164" s="26"/>
      <c r="B164" s="30" t="s">
        <v>369</v>
      </c>
      <c r="C164" s="30" t="s">
        <v>401</v>
      </c>
      <c r="D164" s="30" t="s">
        <v>377</v>
      </c>
      <c r="E164" s="30">
        <v>405</v>
      </c>
      <c r="F164" s="31" t="s">
        <v>327</v>
      </c>
      <c r="G164" s="31" t="s">
        <v>446</v>
      </c>
      <c r="H164" s="30" t="s">
        <v>334</v>
      </c>
      <c r="I164" s="32">
        <v>4</v>
      </c>
      <c r="J164" s="32"/>
      <c r="K164" s="32">
        <f t="shared" si="12"/>
        <v>0</v>
      </c>
    </row>
    <row r="165" spans="1:11" x14ac:dyDescent="0.25">
      <c r="A165" s="26"/>
      <c r="B165" s="30" t="s">
        <v>369</v>
      </c>
      <c r="C165" s="30" t="s">
        <v>418</v>
      </c>
      <c r="D165" s="30" t="s">
        <v>378</v>
      </c>
      <c r="E165" s="30">
        <v>422</v>
      </c>
      <c r="F165" s="31" t="s">
        <v>340</v>
      </c>
      <c r="G165" s="31" t="s">
        <v>446</v>
      </c>
      <c r="H165" s="30" t="s">
        <v>334</v>
      </c>
      <c r="I165" s="32">
        <v>4</v>
      </c>
      <c r="J165" s="32"/>
      <c r="K165" s="32">
        <f t="shared" si="12"/>
        <v>0</v>
      </c>
    </row>
    <row r="166" spans="1:11" x14ac:dyDescent="0.25">
      <c r="A166" s="26"/>
      <c r="B166" s="30" t="s">
        <v>369</v>
      </c>
      <c r="C166" s="30" t="s">
        <v>419</v>
      </c>
      <c r="D166" s="30" t="s">
        <v>378</v>
      </c>
      <c r="E166" s="30">
        <v>423</v>
      </c>
      <c r="F166" s="31" t="s">
        <v>341</v>
      </c>
      <c r="G166" s="31" t="s">
        <v>446</v>
      </c>
      <c r="H166" s="30" t="s">
        <v>334</v>
      </c>
      <c r="I166" s="32">
        <v>4</v>
      </c>
      <c r="J166" s="32"/>
      <c r="K166" s="32">
        <f t="shared" si="12"/>
        <v>0</v>
      </c>
    </row>
    <row r="167" spans="1:11" x14ac:dyDescent="0.25">
      <c r="A167" s="26"/>
      <c r="B167" s="30" t="s">
        <v>369</v>
      </c>
      <c r="C167" s="30" t="s">
        <v>420</v>
      </c>
      <c r="D167" s="30" t="s">
        <v>378</v>
      </c>
      <c r="E167" s="30">
        <v>424</v>
      </c>
      <c r="F167" s="31" t="s">
        <v>342</v>
      </c>
      <c r="G167" s="31" t="s">
        <v>446</v>
      </c>
      <c r="H167" s="30" t="s">
        <v>334</v>
      </c>
      <c r="I167" s="32">
        <v>4</v>
      </c>
      <c r="J167" s="32"/>
      <c r="K167" s="32">
        <f t="shared" si="12"/>
        <v>0</v>
      </c>
    </row>
    <row r="168" spans="1:11" x14ac:dyDescent="0.25">
      <c r="A168" s="26"/>
      <c r="B168" s="30" t="s">
        <v>369</v>
      </c>
      <c r="C168" s="30" t="s">
        <v>421</v>
      </c>
      <c r="D168" s="30" t="s">
        <v>378</v>
      </c>
      <c r="E168" s="30">
        <v>425</v>
      </c>
      <c r="F168" s="31" t="s">
        <v>343</v>
      </c>
      <c r="G168" s="31" t="s">
        <v>446</v>
      </c>
      <c r="H168" s="30" t="s">
        <v>334</v>
      </c>
      <c r="I168" s="32">
        <v>4</v>
      </c>
      <c r="J168" s="32"/>
      <c r="K168" s="32">
        <f t="shared" si="12"/>
        <v>0</v>
      </c>
    </row>
    <row r="169" spans="1:11" x14ac:dyDescent="0.25">
      <c r="A169" s="26"/>
      <c r="B169" s="30" t="s">
        <v>369</v>
      </c>
      <c r="C169" s="30" t="s">
        <v>422</v>
      </c>
      <c r="D169" s="30" t="s">
        <v>378</v>
      </c>
      <c r="E169" s="30">
        <v>426</v>
      </c>
      <c r="F169" s="31" t="s">
        <v>344</v>
      </c>
      <c r="G169" s="31" t="s">
        <v>446</v>
      </c>
      <c r="H169" s="30" t="s">
        <v>334</v>
      </c>
      <c r="I169" s="32">
        <v>4</v>
      </c>
      <c r="J169" s="32"/>
      <c r="K169" s="32">
        <f t="shared" si="12"/>
        <v>0</v>
      </c>
    </row>
    <row r="170" spans="1:11" x14ac:dyDescent="0.25">
      <c r="A170" s="26"/>
      <c r="B170" s="30" t="s">
        <v>369</v>
      </c>
      <c r="C170" s="30" t="s">
        <v>423</v>
      </c>
      <c r="D170" s="30" t="s">
        <v>378</v>
      </c>
      <c r="E170" s="30">
        <v>427</v>
      </c>
      <c r="F170" s="31" t="s">
        <v>345</v>
      </c>
      <c r="G170" s="31" t="s">
        <v>451</v>
      </c>
      <c r="H170" s="30" t="s">
        <v>334</v>
      </c>
      <c r="I170" s="32">
        <v>3</v>
      </c>
      <c r="J170" s="32"/>
      <c r="K170" s="32">
        <f t="shared" si="12"/>
        <v>0</v>
      </c>
    </row>
    <row r="171" spans="1:11" x14ac:dyDescent="0.25">
      <c r="A171" s="26"/>
      <c r="B171" s="30" t="s">
        <v>369</v>
      </c>
      <c r="C171" s="30" t="s">
        <v>424</v>
      </c>
      <c r="D171" s="30" t="s">
        <v>378</v>
      </c>
      <c r="E171" s="30">
        <v>428</v>
      </c>
      <c r="F171" s="31" t="s">
        <v>346</v>
      </c>
      <c r="G171" s="31" t="s">
        <v>455</v>
      </c>
      <c r="H171" s="30" t="s">
        <v>334</v>
      </c>
      <c r="I171" s="32">
        <v>1</v>
      </c>
      <c r="J171" s="32"/>
      <c r="K171" s="32">
        <f t="shared" si="12"/>
        <v>0</v>
      </c>
    </row>
    <row r="172" spans="1:11" x14ac:dyDescent="0.25">
      <c r="A172" s="26"/>
      <c r="B172" s="30" t="s">
        <v>369</v>
      </c>
      <c r="C172" s="30" t="s">
        <v>425</v>
      </c>
      <c r="D172" s="30" t="s">
        <v>378</v>
      </c>
      <c r="E172" s="30">
        <v>429</v>
      </c>
      <c r="F172" s="31" t="s">
        <v>347</v>
      </c>
      <c r="G172" s="31" t="s">
        <v>456</v>
      </c>
      <c r="H172" s="30" t="s">
        <v>19</v>
      </c>
      <c r="I172" s="32">
        <v>180</v>
      </c>
      <c r="J172" s="32"/>
      <c r="K172" s="32">
        <f t="shared" si="12"/>
        <v>0</v>
      </c>
    </row>
    <row r="173" spans="1:11" ht="30" x14ac:dyDescent="0.25">
      <c r="A173" s="26"/>
      <c r="B173" s="30" t="s">
        <v>369</v>
      </c>
      <c r="C173" s="30" t="s">
        <v>426</v>
      </c>
      <c r="D173" s="30" t="s">
        <v>378</v>
      </c>
      <c r="E173" s="30">
        <v>430</v>
      </c>
      <c r="F173" s="31" t="s">
        <v>348</v>
      </c>
      <c r="G173" s="31" t="s">
        <v>457</v>
      </c>
      <c r="H173" s="30" t="s">
        <v>334</v>
      </c>
      <c r="I173" s="32">
        <v>10</v>
      </c>
      <c r="J173" s="32"/>
      <c r="K173" s="32">
        <f t="shared" si="12"/>
        <v>0</v>
      </c>
    </row>
    <row r="174" spans="1:11" x14ac:dyDescent="0.25">
      <c r="A174" s="26"/>
      <c r="B174" s="30" t="s">
        <v>369</v>
      </c>
      <c r="C174" s="30" t="s">
        <v>427</v>
      </c>
      <c r="D174" s="30" t="s">
        <v>378</v>
      </c>
      <c r="E174" s="30">
        <v>431</v>
      </c>
      <c r="F174" s="31" t="s">
        <v>349</v>
      </c>
      <c r="G174" s="31" t="s">
        <v>446</v>
      </c>
      <c r="H174" s="30" t="s">
        <v>334</v>
      </c>
      <c r="I174" s="32">
        <v>4</v>
      </c>
      <c r="J174" s="32"/>
      <c r="K174" s="32">
        <f t="shared" si="12"/>
        <v>0</v>
      </c>
    </row>
    <row r="175" spans="1:11" x14ac:dyDescent="0.25">
      <c r="A175" s="26"/>
      <c r="B175" s="30" t="s">
        <v>369</v>
      </c>
      <c r="C175" s="30" t="s">
        <v>428</v>
      </c>
      <c r="D175" s="30" t="s">
        <v>378</v>
      </c>
      <c r="E175" s="30">
        <v>432</v>
      </c>
      <c r="F175" s="31" t="s">
        <v>350</v>
      </c>
      <c r="G175" s="31" t="s">
        <v>446</v>
      </c>
      <c r="H175" s="30" t="s">
        <v>334</v>
      </c>
      <c r="I175" s="32">
        <v>4</v>
      </c>
      <c r="J175" s="32"/>
      <c r="K175" s="32">
        <f t="shared" si="12"/>
        <v>0</v>
      </c>
    </row>
    <row r="176" spans="1:11" x14ac:dyDescent="0.25">
      <c r="A176" s="26"/>
      <c r="B176" s="30" t="s">
        <v>369</v>
      </c>
      <c r="C176" s="30" t="s">
        <v>429</v>
      </c>
      <c r="D176" s="30" t="s">
        <v>378</v>
      </c>
      <c r="E176" s="30">
        <v>433</v>
      </c>
      <c r="F176" s="31" t="s">
        <v>351</v>
      </c>
      <c r="G176" s="31" t="s">
        <v>444</v>
      </c>
      <c r="H176" s="30" t="s">
        <v>19</v>
      </c>
      <c r="I176" s="32">
        <v>50</v>
      </c>
      <c r="J176" s="32"/>
      <c r="K176" s="32">
        <f t="shared" si="12"/>
        <v>0</v>
      </c>
    </row>
    <row r="177" spans="1:11" x14ac:dyDescent="0.25">
      <c r="A177" s="26"/>
      <c r="B177" s="30" t="s">
        <v>369</v>
      </c>
      <c r="C177" s="30" t="s">
        <v>430</v>
      </c>
      <c r="D177" s="30" t="s">
        <v>378</v>
      </c>
      <c r="E177" s="30">
        <v>434</v>
      </c>
      <c r="F177" s="31" t="s">
        <v>352</v>
      </c>
      <c r="G177" s="31" t="s">
        <v>445</v>
      </c>
      <c r="H177" s="30" t="s">
        <v>19</v>
      </c>
      <c r="I177" s="32">
        <v>200</v>
      </c>
      <c r="J177" s="32"/>
      <c r="K177" s="32">
        <f t="shared" si="12"/>
        <v>0</v>
      </c>
    </row>
    <row r="178" spans="1:11" x14ac:dyDescent="0.25">
      <c r="A178" s="26"/>
      <c r="B178" s="30" t="s">
        <v>369</v>
      </c>
      <c r="C178" s="30" t="s">
        <v>402</v>
      </c>
      <c r="D178" s="30" t="s">
        <v>377</v>
      </c>
      <c r="E178" s="30">
        <v>406</v>
      </c>
      <c r="F178" s="31" t="s">
        <v>394</v>
      </c>
      <c r="G178" s="31" t="s">
        <v>453</v>
      </c>
      <c r="H178" s="30" t="s">
        <v>19</v>
      </c>
      <c r="I178" s="32">
        <v>190</v>
      </c>
      <c r="J178" s="32"/>
      <c r="K178" s="32">
        <f t="shared" si="12"/>
        <v>0</v>
      </c>
    </row>
    <row r="179" spans="1:11" x14ac:dyDescent="0.25">
      <c r="A179" s="26"/>
      <c r="B179" s="30" t="s">
        <v>369</v>
      </c>
      <c r="C179" s="30" t="s">
        <v>431</v>
      </c>
      <c r="D179" s="30" t="s">
        <v>380</v>
      </c>
      <c r="E179" s="30">
        <v>435</v>
      </c>
      <c r="F179" s="31" t="s">
        <v>354</v>
      </c>
      <c r="G179" s="31" t="s">
        <v>458</v>
      </c>
      <c r="H179" s="30" t="s">
        <v>333</v>
      </c>
      <c r="I179" s="32">
        <v>5</v>
      </c>
      <c r="J179" s="32"/>
      <c r="K179" s="32">
        <f t="shared" si="12"/>
        <v>0</v>
      </c>
    </row>
    <row r="180" spans="1:11" ht="30" x14ac:dyDescent="0.25">
      <c r="A180" s="26"/>
      <c r="B180" s="30" t="s">
        <v>369</v>
      </c>
      <c r="C180" s="30" t="s">
        <v>403</v>
      </c>
      <c r="D180" s="30" t="s">
        <v>377</v>
      </c>
      <c r="E180" s="30">
        <v>407</v>
      </c>
      <c r="F180" s="31" t="s">
        <v>389</v>
      </c>
      <c r="G180" s="31" t="s">
        <v>446</v>
      </c>
      <c r="H180" s="30" t="s">
        <v>334</v>
      </c>
      <c r="I180" s="32">
        <v>4</v>
      </c>
      <c r="J180" s="32"/>
      <c r="K180" s="32">
        <f t="shared" si="12"/>
        <v>0</v>
      </c>
    </row>
    <row r="181" spans="1:11" x14ac:dyDescent="0.25">
      <c r="A181" s="26"/>
      <c r="B181" s="30" t="s">
        <v>369</v>
      </c>
      <c r="C181" s="30" t="s">
        <v>406</v>
      </c>
      <c r="D181" s="30" t="s">
        <v>377</v>
      </c>
      <c r="E181" s="30">
        <v>410</v>
      </c>
      <c r="F181" s="31" t="s">
        <v>328</v>
      </c>
      <c r="G181" s="31" t="s">
        <v>446</v>
      </c>
      <c r="H181" s="30" t="s">
        <v>334</v>
      </c>
      <c r="I181" s="32">
        <v>4</v>
      </c>
      <c r="J181" s="32"/>
      <c r="K181" s="32">
        <f t="shared" si="12"/>
        <v>0</v>
      </c>
    </row>
    <row r="182" spans="1:11" x14ac:dyDescent="0.25">
      <c r="A182" s="26"/>
      <c r="B182" s="30" t="s">
        <v>369</v>
      </c>
      <c r="C182" s="30" t="s">
        <v>404</v>
      </c>
      <c r="D182" s="30" t="s">
        <v>377</v>
      </c>
      <c r="E182" s="30">
        <v>408</v>
      </c>
      <c r="F182" s="31" t="s">
        <v>390</v>
      </c>
      <c r="G182" s="31" t="s">
        <v>451</v>
      </c>
      <c r="H182" s="30" t="s">
        <v>334</v>
      </c>
      <c r="I182" s="32">
        <v>3</v>
      </c>
      <c r="J182" s="32"/>
      <c r="K182" s="32">
        <f t="shared" si="12"/>
        <v>0</v>
      </c>
    </row>
    <row r="183" spans="1:11" ht="30" x14ac:dyDescent="0.25">
      <c r="A183" s="26"/>
      <c r="B183" s="30" t="s">
        <v>369</v>
      </c>
      <c r="C183" s="30" t="s">
        <v>405</v>
      </c>
      <c r="D183" s="30" t="s">
        <v>377</v>
      </c>
      <c r="E183" s="30">
        <v>409</v>
      </c>
      <c r="F183" s="31" t="s">
        <v>391</v>
      </c>
      <c r="G183" s="31" t="s">
        <v>455</v>
      </c>
      <c r="H183" s="30" t="s">
        <v>334</v>
      </c>
      <c r="I183" s="32">
        <v>1</v>
      </c>
      <c r="J183" s="32"/>
      <c r="K183" s="32">
        <f t="shared" si="12"/>
        <v>0</v>
      </c>
    </row>
    <row r="184" spans="1:11" x14ac:dyDescent="0.25">
      <c r="A184" s="26"/>
      <c r="B184" s="30" t="s">
        <v>369</v>
      </c>
      <c r="C184" s="30" t="s">
        <v>407</v>
      </c>
      <c r="D184" s="30" t="s">
        <v>377</v>
      </c>
      <c r="E184" s="30">
        <v>411</v>
      </c>
      <c r="F184" s="31" t="s">
        <v>392</v>
      </c>
      <c r="G184" s="31" t="s">
        <v>446</v>
      </c>
      <c r="H184" s="30" t="s">
        <v>334</v>
      </c>
      <c r="I184" s="32">
        <v>4</v>
      </c>
      <c r="J184" s="32"/>
      <c r="K184" s="32">
        <f t="shared" si="12"/>
        <v>0</v>
      </c>
    </row>
    <row r="185" spans="1:11" ht="30" x14ac:dyDescent="0.25">
      <c r="A185" s="26"/>
      <c r="B185" s="30" t="s">
        <v>369</v>
      </c>
      <c r="C185" s="30" t="s">
        <v>408</v>
      </c>
      <c r="D185" s="30" t="s">
        <v>377</v>
      </c>
      <c r="E185" s="30">
        <v>412</v>
      </c>
      <c r="F185" s="31" t="s">
        <v>393</v>
      </c>
      <c r="G185" s="31" t="s">
        <v>446</v>
      </c>
      <c r="H185" s="30" t="s">
        <v>334</v>
      </c>
      <c r="I185" s="32">
        <v>4</v>
      </c>
      <c r="J185" s="32"/>
      <c r="K185" s="32">
        <f t="shared" si="12"/>
        <v>0</v>
      </c>
    </row>
    <row r="186" spans="1:11" ht="30" x14ac:dyDescent="0.25">
      <c r="A186" s="26"/>
      <c r="B186" s="30" t="s">
        <v>369</v>
      </c>
      <c r="C186" s="30" t="s">
        <v>409</v>
      </c>
      <c r="D186" s="30" t="s">
        <v>377</v>
      </c>
      <c r="E186" s="30">
        <v>413</v>
      </c>
      <c r="F186" s="31" t="s">
        <v>395</v>
      </c>
      <c r="G186" s="31" t="s">
        <v>446</v>
      </c>
      <c r="H186" s="30" t="s">
        <v>334</v>
      </c>
      <c r="I186" s="32">
        <v>4</v>
      </c>
      <c r="J186" s="32"/>
      <c r="K186" s="32">
        <f t="shared" si="12"/>
        <v>0</v>
      </c>
    </row>
    <row r="187" spans="1:11" x14ac:dyDescent="0.25">
      <c r="A187" s="26"/>
      <c r="B187" s="30" t="s">
        <v>369</v>
      </c>
      <c r="C187" s="30" t="s">
        <v>381</v>
      </c>
      <c r="D187" s="30" t="s">
        <v>388</v>
      </c>
      <c r="E187" s="30">
        <v>452</v>
      </c>
      <c r="F187" s="31" t="s">
        <v>382</v>
      </c>
      <c r="G187" s="31" t="s">
        <v>455</v>
      </c>
      <c r="H187" s="30" t="s">
        <v>334</v>
      </c>
      <c r="I187" s="32">
        <v>1</v>
      </c>
      <c r="J187" s="32"/>
      <c r="K187" s="32">
        <f t="shared" si="12"/>
        <v>0</v>
      </c>
    </row>
    <row r="188" spans="1:11" ht="30" x14ac:dyDescent="0.25">
      <c r="A188" s="26"/>
      <c r="B188" s="30" t="s">
        <v>369</v>
      </c>
      <c r="C188" s="30" t="s">
        <v>370</v>
      </c>
      <c r="D188" s="30" t="s">
        <v>385</v>
      </c>
      <c r="E188" s="30">
        <v>449</v>
      </c>
      <c r="F188" s="31" t="s">
        <v>371</v>
      </c>
      <c r="G188" s="31" t="s">
        <v>446</v>
      </c>
      <c r="H188" s="30" t="s">
        <v>27</v>
      </c>
      <c r="I188" s="32">
        <v>4</v>
      </c>
      <c r="J188" s="32"/>
      <c r="K188" s="32">
        <f t="shared" si="12"/>
        <v>0</v>
      </c>
    </row>
    <row r="189" spans="1:11" ht="30" x14ac:dyDescent="0.25">
      <c r="A189" s="26"/>
      <c r="B189" s="30" t="s">
        <v>369</v>
      </c>
      <c r="C189" s="30" t="s">
        <v>373</v>
      </c>
      <c r="D189" s="30" t="s">
        <v>386</v>
      </c>
      <c r="E189" s="30">
        <v>450</v>
      </c>
      <c r="F189" s="31" t="s">
        <v>374</v>
      </c>
      <c r="G189" s="31" t="s">
        <v>446</v>
      </c>
      <c r="H189" s="30" t="s">
        <v>27</v>
      </c>
      <c r="I189" s="32">
        <v>4</v>
      </c>
      <c r="J189" s="32"/>
      <c r="K189" s="32">
        <f t="shared" si="12"/>
        <v>0</v>
      </c>
    </row>
    <row r="190" spans="1:11" ht="30" x14ac:dyDescent="0.25">
      <c r="A190" s="26"/>
      <c r="B190" s="30" t="s">
        <v>369</v>
      </c>
      <c r="C190" s="30" t="s">
        <v>375</v>
      </c>
      <c r="D190" s="30" t="s">
        <v>387</v>
      </c>
      <c r="E190" s="30">
        <v>451</v>
      </c>
      <c r="F190" s="31" t="s">
        <v>376</v>
      </c>
      <c r="G190" s="31" t="s">
        <v>446</v>
      </c>
      <c r="H190" s="30" t="s">
        <v>27</v>
      </c>
      <c r="I190" s="32">
        <v>4</v>
      </c>
      <c r="J190" s="32"/>
      <c r="K190" s="32">
        <f t="shared" si="12"/>
        <v>0</v>
      </c>
    </row>
    <row r="191" spans="1:11" x14ac:dyDescent="0.25">
      <c r="A191" s="26"/>
      <c r="B191" s="30" t="s">
        <v>369</v>
      </c>
      <c r="C191" s="30" t="s">
        <v>410</v>
      </c>
      <c r="D191" s="30" t="s">
        <v>377</v>
      </c>
      <c r="E191" s="30">
        <v>414</v>
      </c>
      <c r="F191" s="31" t="s">
        <v>329</v>
      </c>
      <c r="G191" s="31" t="s">
        <v>457</v>
      </c>
      <c r="H191" s="30" t="s">
        <v>334</v>
      </c>
      <c r="I191" s="32">
        <v>10</v>
      </c>
      <c r="J191" s="32"/>
      <c r="K191" s="32">
        <f t="shared" si="12"/>
        <v>0</v>
      </c>
    </row>
    <row r="192" spans="1:11" x14ac:dyDescent="0.25">
      <c r="A192" s="26"/>
      <c r="B192" s="30" t="s">
        <v>369</v>
      </c>
      <c r="C192" s="30" t="s">
        <v>411</v>
      </c>
      <c r="D192" s="30" t="s">
        <v>377</v>
      </c>
      <c r="E192" s="30">
        <v>415</v>
      </c>
      <c r="F192" s="31" t="s">
        <v>330</v>
      </c>
      <c r="G192" s="31" t="s">
        <v>459</v>
      </c>
      <c r="H192" s="30" t="s">
        <v>335</v>
      </c>
      <c r="I192" s="32">
        <v>112</v>
      </c>
      <c r="J192" s="32"/>
      <c r="K192" s="32">
        <f t="shared" si="12"/>
        <v>0</v>
      </c>
    </row>
    <row r="193" spans="1:11" x14ac:dyDescent="0.25">
      <c r="A193" s="26"/>
      <c r="B193" s="30" t="s">
        <v>369</v>
      </c>
      <c r="C193" s="30" t="s">
        <v>412</v>
      </c>
      <c r="D193" s="30" t="s">
        <v>377</v>
      </c>
      <c r="E193" s="30">
        <v>416</v>
      </c>
      <c r="F193" s="31" t="s">
        <v>331</v>
      </c>
      <c r="G193" s="31" t="s">
        <v>446</v>
      </c>
      <c r="H193" s="30" t="s">
        <v>334</v>
      </c>
      <c r="I193" s="32">
        <v>4</v>
      </c>
      <c r="J193" s="32"/>
      <c r="K193" s="32">
        <f t="shared" si="12"/>
        <v>0</v>
      </c>
    </row>
    <row r="194" spans="1:11" ht="30" x14ac:dyDescent="0.25">
      <c r="A194" s="26"/>
      <c r="B194" s="30" t="s">
        <v>369</v>
      </c>
      <c r="C194" s="30" t="s">
        <v>396</v>
      </c>
      <c r="D194" s="30" t="s">
        <v>380</v>
      </c>
      <c r="E194" s="30">
        <v>436</v>
      </c>
      <c r="F194" s="31" t="s">
        <v>355</v>
      </c>
      <c r="G194" s="31" t="s">
        <v>446</v>
      </c>
      <c r="H194" s="30" t="s">
        <v>334</v>
      </c>
      <c r="I194" s="32">
        <v>4</v>
      </c>
      <c r="J194" s="32"/>
      <c r="K194" s="32">
        <f t="shared" si="12"/>
        <v>0</v>
      </c>
    </row>
    <row r="195" spans="1:11" x14ac:dyDescent="0.25">
      <c r="A195" s="26"/>
      <c r="B195" s="30" t="s">
        <v>369</v>
      </c>
      <c r="C195" s="30" t="s">
        <v>413</v>
      </c>
      <c r="D195" s="30" t="s">
        <v>377</v>
      </c>
      <c r="E195" s="30">
        <v>417</v>
      </c>
      <c r="F195" s="31" t="s">
        <v>332</v>
      </c>
      <c r="G195" s="31" t="s">
        <v>452</v>
      </c>
      <c r="H195" s="30" t="s">
        <v>19</v>
      </c>
      <c r="I195" s="32">
        <v>170</v>
      </c>
      <c r="J195" s="32"/>
      <c r="K195" s="32">
        <f t="shared" si="12"/>
        <v>0</v>
      </c>
    </row>
    <row r="196" spans="1:11" x14ac:dyDescent="0.25">
      <c r="A196" s="26"/>
      <c r="B196" s="30" t="s">
        <v>369</v>
      </c>
      <c r="C196" s="30" t="s">
        <v>432</v>
      </c>
      <c r="D196" s="30" t="s">
        <v>380</v>
      </c>
      <c r="E196" s="30">
        <v>437</v>
      </c>
      <c r="F196" s="31" t="s">
        <v>356</v>
      </c>
      <c r="G196" s="31" t="s">
        <v>457</v>
      </c>
      <c r="H196" s="30" t="s">
        <v>26</v>
      </c>
      <c r="I196" s="32">
        <v>10</v>
      </c>
      <c r="J196" s="32"/>
      <c r="K196" s="32">
        <f t="shared" si="12"/>
        <v>0</v>
      </c>
    </row>
    <row r="197" spans="1:11" x14ac:dyDescent="0.25">
      <c r="A197" s="26"/>
      <c r="B197" s="30" t="s">
        <v>369</v>
      </c>
      <c r="C197" s="30" t="s">
        <v>433</v>
      </c>
      <c r="D197" s="30" t="s">
        <v>380</v>
      </c>
      <c r="E197" s="30">
        <v>438</v>
      </c>
      <c r="F197" s="31" t="s">
        <v>357</v>
      </c>
      <c r="G197" s="31" t="s">
        <v>449</v>
      </c>
      <c r="H197" s="30" t="s">
        <v>26</v>
      </c>
      <c r="I197" s="32">
        <v>6</v>
      </c>
      <c r="J197" s="32"/>
      <c r="K197" s="32">
        <f t="shared" si="12"/>
        <v>0</v>
      </c>
    </row>
    <row r="198" spans="1:11" x14ac:dyDescent="0.25">
      <c r="A198" s="28"/>
      <c r="B198" s="33" t="s">
        <v>461</v>
      </c>
      <c r="C198" s="34"/>
      <c r="D198" s="34"/>
      <c r="E198" s="34"/>
      <c r="F198" s="35"/>
      <c r="G198" s="35"/>
      <c r="H198" s="34"/>
      <c r="I198" s="36"/>
      <c r="J198" s="36"/>
      <c r="K198" s="37">
        <f>SUM(K146:K197)</f>
        <v>0</v>
      </c>
    </row>
    <row r="199" spans="1:11" x14ac:dyDescent="0.25">
      <c r="A199" s="55" t="s">
        <v>460</v>
      </c>
      <c r="B199" s="56"/>
      <c r="C199" s="56"/>
      <c r="D199" s="56"/>
      <c r="E199" s="56"/>
      <c r="F199" s="57"/>
      <c r="G199" s="57"/>
      <c r="H199" s="56"/>
      <c r="I199" s="58"/>
      <c r="J199" s="58"/>
      <c r="K199" s="59">
        <f>SUM(K198)</f>
        <v>0</v>
      </c>
    </row>
    <row r="200" spans="1:11" x14ac:dyDescent="0.25">
      <c r="A200" s="60" t="s">
        <v>21</v>
      </c>
      <c r="B200" s="61"/>
      <c r="C200" s="61"/>
      <c r="D200" s="61"/>
      <c r="E200" s="61"/>
      <c r="F200" s="62"/>
      <c r="G200" s="62"/>
      <c r="H200" s="61"/>
      <c r="I200" s="61"/>
      <c r="J200" s="61"/>
      <c r="K200" s="63">
        <f>SUM(K199,K145,K78)</f>
        <v>0</v>
      </c>
    </row>
  </sheetData>
  <autoFilter ref="A7:K200" xr:uid="{90EC09FE-CBE2-4260-9FE3-DE4CB0563394}"/>
  <printOptions horizontalCentered="1"/>
  <pageMargins left="0.19685039370078741" right="0.19685039370078741" top="0.39370078740157483" bottom="0.3937007874015748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F97C-84E3-4150-A84C-EBDF86E66AD6}">
  <sheetPr codeName="List4">
    <pageSetUpPr fitToPage="1"/>
  </sheetPr>
  <dimension ref="A1:L183"/>
  <sheetViews>
    <sheetView zoomScale="70" zoomScaleNormal="70" workbookViewId="0">
      <selection activeCell="A7" sqref="A7"/>
    </sheetView>
  </sheetViews>
  <sheetFormatPr defaultColWidth="15" defaultRowHeight="15" x14ac:dyDescent="0.25"/>
  <cols>
    <col min="1" max="1" width="12.28515625" style="11" customWidth="1"/>
    <col min="2" max="2" width="33.140625" style="11" customWidth="1"/>
    <col min="3" max="4" width="12.28515625" style="11" customWidth="1"/>
    <col min="5" max="5" width="12.28515625" style="16" customWidth="1"/>
    <col min="6" max="6" width="43.7109375" style="16" customWidth="1"/>
    <col min="7" max="7" width="45.7109375" style="14" customWidth="1"/>
    <col min="8" max="8" width="65.7109375" style="14" customWidth="1"/>
    <col min="9" max="9" width="13.5703125" style="14" bestFit="1" customWidth="1"/>
    <col min="10" max="10" width="16.7109375" style="15" bestFit="1" customWidth="1"/>
    <col min="11" max="11" width="19.5703125" style="15" bestFit="1" customWidth="1"/>
    <col min="12" max="12" width="14.42578125" style="15" customWidth="1"/>
    <col min="13" max="16384" width="15" style="11"/>
  </cols>
  <sheetData>
    <row r="1" spans="1:9" x14ac:dyDescent="0.25">
      <c r="A1" s="1" t="s">
        <v>36</v>
      </c>
      <c r="B1" s="1"/>
      <c r="C1" s="1"/>
      <c r="D1" s="1"/>
      <c r="E1" s="1"/>
      <c r="F1" s="23"/>
    </row>
    <row r="4" spans="1:9" x14ac:dyDescent="0.25">
      <c r="A4" s="11" t="s">
        <v>1</v>
      </c>
      <c r="B4" s="1" t="str">
        <f>'KT Rozpočet'!B4</f>
        <v>Parkovací stání v ul. Popradská</v>
      </c>
      <c r="C4" s="1"/>
      <c r="D4" s="1"/>
      <c r="E4" s="1"/>
      <c r="F4" s="23"/>
    </row>
    <row r="7" spans="1:9" ht="30" x14ac:dyDescent="0.25">
      <c r="A7" s="67" t="s">
        <v>35</v>
      </c>
      <c r="B7" s="67" t="s">
        <v>2</v>
      </c>
      <c r="C7" s="67" t="s">
        <v>3</v>
      </c>
      <c r="D7" s="67" t="s">
        <v>9</v>
      </c>
      <c r="E7" s="67" t="s">
        <v>11</v>
      </c>
      <c r="F7" s="67" t="s">
        <v>4</v>
      </c>
      <c r="G7" s="67" t="s">
        <v>6</v>
      </c>
      <c r="H7" s="67" t="s">
        <v>7</v>
      </c>
      <c r="I7" s="67" t="s">
        <v>8</v>
      </c>
    </row>
    <row r="8" spans="1:9" ht="90" x14ac:dyDescent="0.25">
      <c r="A8" s="27" t="s">
        <v>318</v>
      </c>
      <c r="B8" s="30" t="s">
        <v>13</v>
      </c>
      <c r="C8" s="30" t="s">
        <v>159</v>
      </c>
      <c r="D8" s="30" t="s">
        <v>30</v>
      </c>
      <c r="E8" s="30">
        <v>6</v>
      </c>
      <c r="F8" s="31" t="s">
        <v>152</v>
      </c>
      <c r="G8" s="31" t="s">
        <v>154</v>
      </c>
      <c r="H8" s="31" t="s">
        <v>153</v>
      </c>
      <c r="I8" s="52" t="s">
        <v>40</v>
      </c>
    </row>
    <row r="9" spans="1:9" ht="30" x14ac:dyDescent="0.25">
      <c r="A9" s="26"/>
      <c r="B9" s="30" t="s">
        <v>13</v>
      </c>
      <c r="C9" s="30" t="s">
        <v>155</v>
      </c>
      <c r="D9" s="30" t="s">
        <v>77</v>
      </c>
      <c r="E9" s="30">
        <v>1</v>
      </c>
      <c r="F9" s="31" t="s">
        <v>14</v>
      </c>
      <c r="G9" s="31" t="s">
        <v>37</v>
      </c>
      <c r="H9" s="31" t="s">
        <v>15</v>
      </c>
      <c r="I9" s="52" t="s">
        <v>12</v>
      </c>
    </row>
    <row r="10" spans="1:9" ht="45" x14ac:dyDescent="0.25">
      <c r="A10" s="26"/>
      <c r="B10" s="30" t="s">
        <v>13</v>
      </c>
      <c r="C10" s="30" t="s">
        <v>155</v>
      </c>
      <c r="D10" s="30" t="s">
        <v>87</v>
      </c>
      <c r="E10" s="30">
        <v>3</v>
      </c>
      <c r="F10" s="31" t="s">
        <v>14</v>
      </c>
      <c r="G10" s="31" t="s">
        <v>46</v>
      </c>
      <c r="H10" s="31" t="s">
        <v>15</v>
      </c>
      <c r="I10" s="52" t="s">
        <v>12</v>
      </c>
    </row>
    <row r="11" spans="1:9" ht="45" x14ac:dyDescent="0.25">
      <c r="A11" s="26"/>
      <c r="B11" s="30" t="s">
        <v>13</v>
      </c>
      <c r="C11" s="30" t="s">
        <v>156</v>
      </c>
      <c r="D11" s="30" t="s">
        <v>30</v>
      </c>
      <c r="E11" s="30">
        <v>2</v>
      </c>
      <c r="F11" s="31" t="s">
        <v>16</v>
      </c>
      <c r="G11" s="31" t="s">
        <v>147</v>
      </c>
      <c r="H11" s="31" t="s">
        <v>15</v>
      </c>
      <c r="I11" s="52" t="s">
        <v>12</v>
      </c>
    </row>
    <row r="12" spans="1:9" ht="30" x14ac:dyDescent="0.25">
      <c r="A12" s="26"/>
      <c r="B12" s="30" t="s">
        <v>13</v>
      </c>
      <c r="C12" s="30" t="s">
        <v>157</v>
      </c>
      <c r="D12" s="30" t="s">
        <v>30</v>
      </c>
      <c r="E12" s="30">
        <v>4</v>
      </c>
      <c r="F12" s="31" t="s">
        <v>39</v>
      </c>
      <c r="G12" s="31" t="s">
        <v>207</v>
      </c>
      <c r="H12" s="31" t="s">
        <v>15</v>
      </c>
      <c r="I12" s="52" t="s">
        <v>40</v>
      </c>
    </row>
    <row r="13" spans="1:9" ht="90" x14ac:dyDescent="0.25">
      <c r="A13" s="26"/>
      <c r="B13" s="30" t="s">
        <v>13</v>
      </c>
      <c r="C13" s="30" t="s">
        <v>158</v>
      </c>
      <c r="D13" s="30" t="s">
        <v>30</v>
      </c>
      <c r="E13" s="30">
        <v>5</v>
      </c>
      <c r="F13" s="31" t="s">
        <v>89</v>
      </c>
      <c r="G13" s="31" t="s">
        <v>123</v>
      </c>
      <c r="H13" s="31" t="s">
        <v>90</v>
      </c>
      <c r="I13" s="52" t="s">
        <v>12</v>
      </c>
    </row>
    <row r="14" spans="1:9" ht="165" x14ac:dyDescent="0.25">
      <c r="A14" s="26"/>
      <c r="B14" s="30" t="s">
        <v>13</v>
      </c>
      <c r="C14" s="30" t="s">
        <v>163</v>
      </c>
      <c r="D14" s="30" t="s">
        <v>77</v>
      </c>
      <c r="E14" s="30">
        <v>23</v>
      </c>
      <c r="F14" s="31" t="s">
        <v>64</v>
      </c>
      <c r="G14" s="31" t="s">
        <v>211</v>
      </c>
      <c r="H14" s="31" t="s">
        <v>179</v>
      </c>
      <c r="I14" s="52" t="s">
        <v>48</v>
      </c>
    </row>
    <row r="15" spans="1:9" ht="165" x14ac:dyDescent="0.25">
      <c r="A15" s="26"/>
      <c r="B15" s="30" t="s">
        <v>13</v>
      </c>
      <c r="C15" s="30" t="s">
        <v>163</v>
      </c>
      <c r="D15" s="30" t="s">
        <v>87</v>
      </c>
      <c r="E15" s="30">
        <v>26</v>
      </c>
      <c r="F15" s="31" t="s">
        <v>64</v>
      </c>
      <c r="G15" s="31" t="s">
        <v>212</v>
      </c>
      <c r="H15" s="31" t="s">
        <v>179</v>
      </c>
      <c r="I15" s="52" t="s">
        <v>48</v>
      </c>
    </row>
    <row r="16" spans="1:9" ht="165" x14ac:dyDescent="0.25">
      <c r="A16" s="26"/>
      <c r="B16" s="30" t="s">
        <v>13</v>
      </c>
      <c r="C16" s="30" t="s">
        <v>162</v>
      </c>
      <c r="D16" s="30" t="s">
        <v>30</v>
      </c>
      <c r="E16" s="30">
        <v>20</v>
      </c>
      <c r="F16" s="31" t="s">
        <v>106</v>
      </c>
      <c r="G16" s="31" t="s">
        <v>213</v>
      </c>
      <c r="H16" s="31" t="s">
        <v>179</v>
      </c>
      <c r="I16" s="52" t="s">
        <v>48</v>
      </c>
    </row>
    <row r="17" spans="1:9" ht="165" x14ac:dyDescent="0.25">
      <c r="A17" s="26"/>
      <c r="B17" s="30" t="s">
        <v>13</v>
      </c>
      <c r="C17" s="30" t="s">
        <v>161</v>
      </c>
      <c r="D17" s="30" t="s">
        <v>30</v>
      </c>
      <c r="E17" s="30">
        <v>13</v>
      </c>
      <c r="F17" s="31" t="s">
        <v>115</v>
      </c>
      <c r="G17" s="31" t="s">
        <v>214</v>
      </c>
      <c r="H17" s="31" t="s">
        <v>179</v>
      </c>
      <c r="I17" s="52" t="s">
        <v>48</v>
      </c>
    </row>
    <row r="18" spans="1:9" ht="409.5" x14ac:dyDescent="0.25">
      <c r="A18" s="26"/>
      <c r="B18" s="30" t="s">
        <v>17</v>
      </c>
      <c r="C18" s="30" t="s">
        <v>164</v>
      </c>
      <c r="D18" s="30" t="s">
        <v>30</v>
      </c>
      <c r="E18" s="30">
        <v>24</v>
      </c>
      <c r="F18" s="31" t="s">
        <v>58</v>
      </c>
      <c r="G18" s="31" t="s">
        <v>208</v>
      </c>
      <c r="H18" s="31" t="s">
        <v>180</v>
      </c>
      <c r="I18" s="52" t="s">
        <v>26</v>
      </c>
    </row>
    <row r="19" spans="1:9" ht="90" x14ac:dyDescent="0.25">
      <c r="A19" s="26"/>
      <c r="B19" s="30" t="s">
        <v>17</v>
      </c>
      <c r="C19" s="30" t="s">
        <v>205</v>
      </c>
      <c r="D19" s="30" t="s">
        <v>30</v>
      </c>
      <c r="E19" s="30">
        <v>64</v>
      </c>
      <c r="F19" s="31" t="s">
        <v>209</v>
      </c>
      <c r="G19" s="31" t="s">
        <v>210</v>
      </c>
      <c r="H19" s="31" t="s">
        <v>206</v>
      </c>
      <c r="I19" s="52" t="s">
        <v>27</v>
      </c>
    </row>
    <row r="20" spans="1:9" ht="330" x14ac:dyDescent="0.25">
      <c r="A20" s="26"/>
      <c r="B20" s="30" t="s">
        <v>17</v>
      </c>
      <c r="C20" s="30" t="s">
        <v>166</v>
      </c>
      <c r="D20" s="30" t="s">
        <v>30</v>
      </c>
      <c r="E20" s="30">
        <v>33</v>
      </c>
      <c r="F20" s="31" t="s">
        <v>49</v>
      </c>
      <c r="G20" s="31" t="s">
        <v>215</v>
      </c>
      <c r="H20" s="31" t="s">
        <v>183</v>
      </c>
      <c r="I20" s="52" t="s">
        <v>26</v>
      </c>
    </row>
    <row r="21" spans="1:9" ht="45" x14ac:dyDescent="0.25">
      <c r="A21" s="26"/>
      <c r="B21" s="30" t="s">
        <v>17</v>
      </c>
      <c r="C21" s="30" t="s">
        <v>170</v>
      </c>
      <c r="D21" s="30" t="s">
        <v>77</v>
      </c>
      <c r="E21" s="30">
        <v>48</v>
      </c>
      <c r="F21" s="31" t="s">
        <v>78</v>
      </c>
      <c r="G21" s="31" t="s">
        <v>216</v>
      </c>
      <c r="H21" s="31" t="s">
        <v>187</v>
      </c>
      <c r="I21" s="52" t="s">
        <v>18</v>
      </c>
    </row>
    <row r="22" spans="1:9" ht="45" x14ac:dyDescent="0.25">
      <c r="A22" s="26"/>
      <c r="B22" s="30" t="s">
        <v>17</v>
      </c>
      <c r="C22" s="30" t="s">
        <v>172</v>
      </c>
      <c r="D22" s="30" t="s">
        <v>30</v>
      </c>
      <c r="E22" s="30">
        <v>56</v>
      </c>
      <c r="F22" s="31" t="s">
        <v>140</v>
      </c>
      <c r="G22" s="31" t="s">
        <v>217</v>
      </c>
      <c r="H22" s="31" t="s">
        <v>141</v>
      </c>
      <c r="I22" s="52" t="s">
        <v>18</v>
      </c>
    </row>
    <row r="23" spans="1:9" ht="45" x14ac:dyDescent="0.25">
      <c r="A23" s="26"/>
      <c r="B23" s="30" t="s">
        <v>17</v>
      </c>
      <c r="C23" s="30" t="s">
        <v>173</v>
      </c>
      <c r="D23" s="30" t="s">
        <v>30</v>
      </c>
      <c r="E23" s="30">
        <v>57</v>
      </c>
      <c r="F23" s="31" t="s">
        <v>79</v>
      </c>
      <c r="G23" s="31" t="s">
        <v>218</v>
      </c>
      <c r="H23" s="31" t="s">
        <v>189</v>
      </c>
      <c r="I23" s="52" t="s">
        <v>18</v>
      </c>
    </row>
    <row r="24" spans="1:9" ht="45" x14ac:dyDescent="0.25">
      <c r="A24" s="26"/>
      <c r="B24" s="30" t="s">
        <v>17</v>
      </c>
      <c r="C24" s="30" t="s">
        <v>203</v>
      </c>
      <c r="D24" s="30" t="s">
        <v>30</v>
      </c>
      <c r="E24" s="30">
        <v>63</v>
      </c>
      <c r="F24" s="31" t="s">
        <v>219</v>
      </c>
      <c r="G24" s="31" t="s">
        <v>220</v>
      </c>
      <c r="H24" s="31" t="s">
        <v>204</v>
      </c>
      <c r="I24" s="52" t="s">
        <v>18</v>
      </c>
    </row>
    <row r="25" spans="1:9" ht="90" x14ac:dyDescent="0.25">
      <c r="A25" s="26"/>
      <c r="B25" s="30" t="s">
        <v>17</v>
      </c>
      <c r="C25" s="30" t="s">
        <v>107</v>
      </c>
      <c r="D25" s="30" t="s">
        <v>77</v>
      </c>
      <c r="E25" s="30">
        <v>21</v>
      </c>
      <c r="F25" s="31" t="s">
        <v>108</v>
      </c>
      <c r="G25" s="31" t="s">
        <v>230</v>
      </c>
      <c r="H25" s="31" t="s">
        <v>101</v>
      </c>
      <c r="I25" s="52" t="s">
        <v>26</v>
      </c>
    </row>
    <row r="26" spans="1:9" ht="45" x14ac:dyDescent="0.25">
      <c r="A26" s="26"/>
      <c r="B26" s="30" t="s">
        <v>17</v>
      </c>
      <c r="C26" s="30" t="s">
        <v>109</v>
      </c>
      <c r="D26" s="30" t="s">
        <v>121</v>
      </c>
      <c r="E26" s="30">
        <v>22</v>
      </c>
      <c r="F26" s="31" t="s">
        <v>110</v>
      </c>
      <c r="G26" s="31" t="s">
        <v>231</v>
      </c>
      <c r="H26" s="31" t="s">
        <v>105</v>
      </c>
      <c r="I26" s="52" t="s">
        <v>104</v>
      </c>
    </row>
    <row r="27" spans="1:9" ht="90" x14ac:dyDescent="0.25">
      <c r="A27" s="26"/>
      <c r="B27" s="30" t="s">
        <v>17</v>
      </c>
      <c r="C27" s="30" t="s">
        <v>116</v>
      </c>
      <c r="D27" s="30" t="s">
        <v>30</v>
      </c>
      <c r="E27" s="30">
        <v>10</v>
      </c>
      <c r="F27" s="31" t="s">
        <v>117</v>
      </c>
      <c r="G27" s="31" t="s">
        <v>232</v>
      </c>
      <c r="H27" s="31" t="s">
        <v>101</v>
      </c>
      <c r="I27" s="52" t="s">
        <v>26</v>
      </c>
    </row>
    <row r="28" spans="1:9" ht="45" x14ac:dyDescent="0.25">
      <c r="A28" s="26"/>
      <c r="B28" s="30" t="s">
        <v>17</v>
      </c>
      <c r="C28" s="30" t="s">
        <v>118</v>
      </c>
      <c r="D28" s="30" t="s">
        <v>30</v>
      </c>
      <c r="E28" s="30">
        <v>11</v>
      </c>
      <c r="F28" s="31" t="s">
        <v>119</v>
      </c>
      <c r="G28" s="31" t="s">
        <v>233</v>
      </c>
      <c r="H28" s="31" t="s">
        <v>105</v>
      </c>
      <c r="I28" s="52" t="s">
        <v>104</v>
      </c>
    </row>
    <row r="29" spans="1:9" ht="90" x14ac:dyDescent="0.25">
      <c r="A29" s="26"/>
      <c r="B29" s="30" t="s">
        <v>17</v>
      </c>
      <c r="C29" s="30" t="s">
        <v>111</v>
      </c>
      <c r="D29" s="30" t="s">
        <v>30</v>
      </c>
      <c r="E29" s="30">
        <v>8</v>
      </c>
      <c r="F29" s="31" t="s">
        <v>112</v>
      </c>
      <c r="G29" s="31" t="s">
        <v>234</v>
      </c>
      <c r="H29" s="31" t="s">
        <v>101</v>
      </c>
      <c r="I29" s="52" t="s">
        <v>19</v>
      </c>
    </row>
    <row r="30" spans="1:9" ht="45" x14ac:dyDescent="0.25">
      <c r="A30" s="26"/>
      <c r="B30" s="30" t="s">
        <v>17</v>
      </c>
      <c r="C30" s="30" t="s">
        <v>113</v>
      </c>
      <c r="D30" s="30" t="s">
        <v>30</v>
      </c>
      <c r="E30" s="30">
        <v>9</v>
      </c>
      <c r="F30" s="31" t="s">
        <v>114</v>
      </c>
      <c r="G30" s="31" t="s">
        <v>235</v>
      </c>
      <c r="H30" s="31" t="s">
        <v>105</v>
      </c>
      <c r="I30" s="52" t="s">
        <v>104</v>
      </c>
    </row>
    <row r="31" spans="1:9" ht="90" x14ac:dyDescent="0.25">
      <c r="A31" s="26"/>
      <c r="B31" s="30" t="s">
        <v>17</v>
      </c>
      <c r="C31" s="30" t="s">
        <v>99</v>
      </c>
      <c r="D31" s="30" t="s">
        <v>30</v>
      </c>
      <c r="E31" s="30">
        <v>18</v>
      </c>
      <c r="F31" s="31" t="s">
        <v>100</v>
      </c>
      <c r="G31" s="31" t="s">
        <v>236</v>
      </c>
      <c r="H31" s="31" t="s">
        <v>101</v>
      </c>
      <c r="I31" s="52" t="s">
        <v>26</v>
      </c>
    </row>
    <row r="32" spans="1:9" ht="45" x14ac:dyDescent="0.25">
      <c r="A32" s="26"/>
      <c r="B32" s="30" t="s">
        <v>17</v>
      </c>
      <c r="C32" s="30" t="s">
        <v>102</v>
      </c>
      <c r="D32" s="30" t="s">
        <v>30</v>
      </c>
      <c r="E32" s="30">
        <v>19</v>
      </c>
      <c r="F32" s="31" t="s">
        <v>103</v>
      </c>
      <c r="G32" s="31" t="s">
        <v>237</v>
      </c>
      <c r="H32" s="31" t="s">
        <v>105</v>
      </c>
      <c r="I32" s="52" t="s">
        <v>104</v>
      </c>
    </row>
    <row r="33" spans="1:9" ht="45" x14ac:dyDescent="0.25">
      <c r="A33" s="26"/>
      <c r="B33" s="30" t="s">
        <v>17</v>
      </c>
      <c r="C33" s="30" t="s">
        <v>59</v>
      </c>
      <c r="D33" s="30" t="s">
        <v>121</v>
      </c>
      <c r="E33" s="30">
        <v>25</v>
      </c>
      <c r="F33" s="31" t="s">
        <v>60</v>
      </c>
      <c r="G33" s="31" t="s">
        <v>238</v>
      </c>
      <c r="H33" s="31" t="s">
        <v>57</v>
      </c>
      <c r="I33" s="52" t="s">
        <v>56</v>
      </c>
    </row>
    <row r="34" spans="1:9" ht="30" x14ac:dyDescent="0.25">
      <c r="A34" s="26"/>
      <c r="B34" s="30" t="s">
        <v>17</v>
      </c>
      <c r="C34" s="30" t="s">
        <v>59</v>
      </c>
      <c r="D34" s="30" t="s">
        <v>122</v>
      </c>
      <c r="E34" s="30">
        <v>27</v>
      </c>
      <c r="F34" s="31" t="s">
        <v>60</v>
      </c>
      <c r="G34" s="31" t="s">
        <v>239</v>
      </c>
      <c r="H34" s="31" t="s">
        <v>57</v>
      </c>
      <c r="I34" s="52" t="s">
        <v>56</v>
      </c>
    </row>
    <row r="35" spans="1:9" ht="405" x14ac:dyDescent="0.25">
      <c r="A35" s="26"/>
      <c r="B35" s="30" t="s">
        <v>17</v>
      </c>
      <c r="C35" s="30" t="s">
        <v>148</v>
      </c>
      <c r="D35" s="30" t="s">
        <v>30</v>
      </c>
      <c r="E35" s="30">
        <v>54</v>
      </c>
      <c r="F35" s="31" t="s">
        <v>149</v>
      </c>
      <c r="G35" s="31" t="s">
        <v>240</v>
      </c>
      <c r="H35" s="31" t="s">
        <v>188</v>
      </c>
      <c r="I35" s="52" t="s">
        <v>26</v>
      </c>
    </row>
    <row r="36" spans="1:9" ht="30" x14ac:dyDescent="0.25">
      <c r="A36" s="26"/>
      <c r="B36" s="30" t="s">
        <v>17</v>
      </c>
      <c r="C36" s="30" t="s">
        <v>150</v>
      </c>
      <c r="D36" s="30" t="s">
        <v>30</v>
      </c>
      <c r="E36" s="30">
        <v>55</v>
      </c>
      <c r="F36" s="31" t="s">
        <v>151</v>
      </c>
      <c r="G36" s="31" t="s">
        <v>241</v>
      </c>
      <c r="H36" s="31" t="s">
        <v>57</v>
      </c>
      <c r="I36" s="52" t="s">
        <v>56</v>
      </c>
    </row>
    <row r="37" spans="1:9" ht="409.5" x14ac:dyDescent="0.25">
      <c r="A37" s="26"/>
      <c r="B37" s="30" t="s">
        <v>17</v>
      </c>
      <c r="C37" s="30" t="s">
        <v>67</v>
      </c>
      <c r="D37" s="30" t="s">
        <v>30</v>
      </c>
      <c r="E37" s="30">
        <v>31</v>
      </c>
      <c r="F37" s="31" t="s">
        <v>68</v>
      </c>
      <c r="G37" s="31" t="s">
        <v>242</v>
      </c>
      <c r="H37" s="31" t="s">
        <v>182</v>
      </c>
      <c r="I37" s="52" t="s">
        <v>26</v>
      </c>
    </row>
    <row r="38" spans="1:9" x14ac:dyDescent="0.25">
      <c r="A38" s="26"/>
      <c r="B38" s="30" t="s">
        <v>17</v>
      </c>
      <c r="C38" s="30" t="s">
        <v>69</v>
      </c>
      <c r="D38" s="65"/>
      <c r="E38" s="65"/>
      <c r="F38" s="66"/>
      <c r="G38" s="66"/>
      <c r="H38" s="66"/>
      <c r="I38" s="52"/>
    </row>
    <row r="39" spans="1:9" ht="45" x14ac:dyDescent="0.25">
      <c r="A39" s="26"/>
      <c r="B39" s="30" t="s">
        <v>43</v>
      </c>
      <c r="C39" s="30" t="s">
        <v>165</v>
      </c>
      <c r="D39" s="30" t="s">
        <v>77</v>
      </c>
      <c r="E39" s="30">
        <v>29</v>
      </c>
      <c r="F39" s="31" t="s">
        <v>50</v>
      </c>
      <c r="G39" s="31" t="s">
        <v>221</v>
      </c>
      <c r="H39" s="31" t="s">
        <v>51</v>
      </c>
      <c r="I39" s="52" t="s">
        <v>18</v>
      </c>
    </row>
    <row r="40" spans="1:9" ht="195" x14ac:dyDescent="0.25">
      <c r="A40" s="26"/>
      <c r="B40" s="30" t="s">
        <v>43</v>
      </c>
      <c r="C40" s="30" t="s">
        <v>65</v>
      </c>
      <c r="D40" s="30" t="s">
        <v>30</v>
      </c>
      <c r="E40" s="30">
        <v>28</v>
      </c>
      <c r="F40" s="31" t="s">
        <v>66</v>
      </c>
      <c r="G40" s="31" t="s">
        <v>244</v>
      </c>
      <c r="H40" s="31" t="s">
        <v>181</v>
      </c>
      <c r="I40" s="52" t="s">
        <v>19</v>
      </c>
    </row>
    <row r="41" spans="1:9" ht="120" x14ac:dyDescent="0.25">
      <c r="A41" s="26"/>
      <c r="B41" s="30" t="s">
        <v>43</v>
      </c>
      <c r="C41" s="30" t="s">
        <v>71</v>
      </c>
      <c r="D41" s="30" t="s">
        <v>77</v>
      </c>
      <c r="E41" s="30">
        <v>30</v>
      </c>
      <c r="F41" s="31" t="s">
        <v>72</v>
      </c>
      <c r="G41" s="31" t="s">
        <v>245</v>
      </c>
      <c r="H41" s="31" t="s">
        <v>55</v>
      </c>
      <c r="I41" s="52" t="s">
        <v>18</v>
      </c>
    </row>
    <row r="42" spans="1:9" ht="120" x14ac:dyDescent="0.25">
      <c r="A42" s="26"/>
      <c r="B42" s="30" t="s">
        <v>43</v>
      </c>
      <c r="C42" s="30" t="s">
        <v>124</v>
      </c>
      <c r="D42" s="30" t="s">
        <v>77</v>
      </c>
      <c r="E42" s="30">
        <v>47</v>
      </c>
      <c r="F42" s="31" t="s">
        <v>125</v>
      </c>
      <c r="G42" s="31" t="s">
        <v>246</v>
      </c>
      <c r="H42" s="31" t="s">
        <v>55</v>
      </c>
      <c r="I42" s="52" t="s">
        <v>18</v>
      </c>
    </row>
    <row r="43" spans="1:9" ht="60" x14ac:dyDescent="0.25">
      <c r="A43" s="26"/>
      <c r="B43" s="30" t="s">
        <v>25</v>
      </c>
      <c r="C43" s="30" t="s">
        <v>167</v>
      </c>
      <c r="D43" s="30" t="s">
        <v>88</v>
      </c>
      <c r="E43" s="30">
        <v>36</v>
      </c>
      <c r="F43" s="31" t="s">
        <v>76</v>
      </c>
      <c r="G43" s="31" t="s">
        <v>222</v>
      </c>
      <c r="H43" s="31" t="s">
        <v>54</v>
      </c>
      <c r="I43" s="52" t="s">
        <v>18</v>
      </c>
    </row>
    <row r="44" spans="1:9" ht="60" x14ac:dyDescent="0.25">
      <c r="A44" s="26"/>
      <c r="B44" s="30" t="s">
        <v>25</v>
      </c>
      <c r="C44" s="30" t="s">
        <v>168</v>
      </c>
      <c r="D44" s="30" t="s">
        <v>133</v>
      </c>
      <c r="E44" s="30">
        <v>39</v>
      </c>
      <c r="F44" s="31" t="s">
        <v>131</v>
      </c>
      <c r="G44" s="31" t="s">
        <v>223</v>
      </c>
      <c r="H44" s="31" t="s">
        <v>54</v>
      </c>
      <c r="I44" s="52" t="s">
        <v>18</v>
      </c>
    </row>
    <row r="45" spans="1:9" ht="60" x14ac:dyDescent="0.25">
      <c r="A45" s="26"/>
      <c r="B45" s="30" t="s">
        <v>25</v>
      </c>
      <c r="C45" s="30" t="s">
        <v>168</v>
      </c>
      <c r="D45" s="30" t="s">
        <v>134</v>
      </c>
      <c r="E45" s="30">
        <v>40</v>
      </c>
      <c r="F45" s="31" t="s">
        <v>131</v>
      </c>
      <c r="G45" s="31" t="s">
        <v>224</v>
      </c>
      <c r="H45" s="31" t="s">
        <v>54</v>
      </c>
      <c r="I45" s="52" t="s">
        <v>18</v>
      </c>
    </row>
    <row r="46" spans="1:9" ht="60" x14ac:dyDescent="0.25">
      <c r="A46" s="26"/>
      <c r="B46" s="30" t="s">
        <v>25</v>
      </c>
      <c r="C46" s="30" t="s">
        <v>169</v>
      </c>
      <c r="D46" s="30" t="s">
        <v>135</v>
      </c>
      <c r="E46" s="30">
        <v>45</v>
      </c>
      <c r="F46" s="31" t="s">
        <v>136</v>
      </c>
      <c r="G46" s="31" t="s">
        <v>225</v>
      </c>
      <c r="H46" s="31" t="s">
        <v>54</v>
      </c>
      <c r="I46" s="52" t="s">
        <v>18</v>
      </c>
    </row>
    <row r="47" spans="1:9" ht="180" x14ac:dyDescent="0.25">
      <c r="A47" s="26"/>
      <c r="B47" s="30" t="s">
        <v>25</v>
      </c>
      <c r="C47" s="30" t="s">
        <v>195</v>
      </c>
      <c r="D47" s="30" t="s">
        <v>87</v>
      </c>
      <c r="E47" s="30">
        <v>38</v>
      </c>
      <c r="F47" s="31" t="s">
        <v>226</v>
      </c>
      <c r="G47" s="31" t="s">
        <v>227</v>
      </c>
      <c r="H47" s="31" t="s">
        <v>196</v>
      </c>
      <c r="I47" s="52" t="s">
        <v>18</v>
      </c>
    </row>
    <row r="48" spans="1:9" ht="60" x14ac:dyDescent="0.25">
      <c r="A48" s="26"/>
      <c r="B48" s="30" t="s">
        <v>25</v>
      </c>
      <c r="C48" s="30" t="s">
        <v>171</v>
      </c>
      <c r="D48" s="30" t="s">
        <v>30</v>
      </c>
      <c r="E48" s="30">
        <v>53</v>
      </c>
      <c r="F48" s="31" t="s">
        <v>62</v>
      </c>
      <c r="G48" s="31" t="s">
        <v>228</v>
      </c>
      <c r="H48" s="31" t="s">
        <v>63</v>
      </c>
      <c r="I48" s="52" t="s">
        <v>19</v>
      </c>
    </row>
    <row r="49" spans="1:9" ht="150" x14ac:dyDescent="0.25">
      <c r="A49" s="26"/>
      <c r="B49" s="30" t="s">
        <v>25</v>
      </c>
      <c r="C49" s="30" t="s">
        <v>143</v>
      </c>
      <c r="D49" s="30" t="s">
        <v>135</v>
      </c>
      <c r="E49" s="30">
        <v>46</v>
      </c>
      <c r="F49" s="31" t="s">
        <v>132</v>
      </c>
      <c r="G49" s="31" t="s">
        <v>247</v>
      </c>
      <c r="H49" s="31" t="s">
        <v>185</v>
      </c>
      <c r="I49" s="52" t="s">
        <v>18</v>
      </c>
    </row>
    <row r="50" spans="1:9" ht="75" x14ac:dyDescent="0.25">
      <c r="A50" s="26"/>
      <c r="B50" s="30" t="s">
        <v>25</v>
      </c>
      <c r="C50" s="30" t="s">
        <v>81</v>
      </c>
      <c r="D50" s="30" t="s">
        <v>121</v>
      </c>
      <c r="E50" s="30">
        <v>44</v>
      </c>
      <c r="F50" s="31" t="s">
        <v>53</v>
      </c>
      <c r="G50" s="31" t="s">
        <v>248</v>
      </c>
      <c r="H50" s="31" t="s">
        <v>52</v>
      </c>
      <c r="I50" s="52" t="s">
        <v>18</v>
      </c>
    </row>
    <row r="51" spans="1:9" ht="75" x14ac:dyDescent="0.25">
      <c r="A51" s="26"/>
      <c r="B51" s="30" t="s">
        <v>25</v>
      </c>
      <c r="C51" s="30" t="s">
        <v>144</v>
      </c>
      <c r="D51" s="30" t="s">
        <v>121</v>
      </c>
      <c r="E51" s="30">
        <v>42</v>
      </c>
      <c r="F51" s="31" t="s">
        <v>130</v>
      </c>
      <c r="G51" s="31" t="s">
        <v>249</v>
      </c>
      <c r="H51" s="31" t="s">
        <v>52</v>
      </c>
      <c r="I51" s="52" t="s">
        <v>18</v>
      </c>
    </row>
    <row r="52" spans="1:9" ht="165" x14ac:dyDescent="0.25">
      <c r="A52" s="26"/>
      <c r="B52" s="30" t="s">
        <v>25</v>
      </c>
      <c r="C52" s="30" t="s">
        <v>128</v>
      </c>
      <c r="D52" s="30" t="s">
        <v>121</v>
      </c>
      <c r="E52" s="30">
        <v>41</v>
      </c>
      <c r="F52" s="31" t="s">
        <v>129</v>
      </c>
      <c r="G52" s="31" t="s">
        <v>250</v>
      </c>
      <c r="H52" s="31" t="s">
        <v>186</v>
      </c>
      <c r="I52" s="52" t="s">
        <v>18</v>
      </c>
    </row>
    <row r="53" spans="1:9" ht="165" x14ac:dyDescent="0.25">
      <c r="A53" s="26"/>
      <c r="B53" s="30" t="s">
        <v>25</v>
      </c>
      <c r="C53" s="30" t="s">
        <v>74</v>
      </c>
      <c r="D53" s="30" t="s">
        <v>77</v>
      </c>
      <c r="E53" s="30">
        <v>43</v>
      </c>
      <c r="F53" s="31" t="s">
        <v>75</v>
      </c>
      <c r="G53" s="31" t="s">
        <v>251</v>
      </c>
      <c r="H53" s="31" t="s">
        <v>186</v>
      </c>
      <c r="I53" s="52" t="s">
        <v>18</v>
      </c>
    </row>
    <row r="54" spans="1:9" ht="195" x14ac:dyDescent="0.25">
      <c r="A54" s="26"/>
      <c r="B54" s="30" t="s">
        <v>25</v>
      </c>
      <c r="C54" s="30" t="s">
        <v>82</v>
      </c>
      <c r="D54" s="30" t="s">
        <v>88</v>
      </c>
      <c r="E54" s="30">
        <v>35</v>
      </c>
      <c r="F54" s="31" t="s">
        <v>38</v>
      </c>
      <c r="G54" s="31" t="s">
        <v>252</v>
      </c>
      <c r="H54" s="31" t="s">
        <v>184</v>
      </c>
      <c r="I54" s="52" t="s">
        <v>18</v>
      </c>
    </row>
    <row r="55" spans="1:9" ht="195" x14ac:dyDescent="0.25">
      <c r="A55" s="26"/>
      <c r="B55" s="30" t="s">
        <v>25</v>
      </c>
      <c r="C55" s="30" t="s">
        <v>84</v>
      </c>
      <c r="D55" s="30" t="s">
        <v>88</v>
      </c>
      <c r="E55" s="30">
        <v>34</v>
      </c>
      <c r="F55" s="31" t="s">
        <v>85</v>
      </c>
      <c r="G55" s="31" t="s">
        <v>253</v>
      </c>
      <c r="H55" s="31" t="s">
        <v>184</v>
      </c>
      <c r="I55" s="52" t="s">
        <v>18</v>
      </c>
    </row>
    <row r="56" spans="1:9" ht="135" x14ac:dyDescent="0.25">
      <c r="A56" s="26"/>
      <c r="B56" s="30" t="s">
        <v>25</v>
      </c>
      <c r="C56" s="30" t="s">
        <v>193</v>
      </c>
      <c r="D56" s="30" t="s">
        <v>88</v>
      </c>
      <c r="E56" s="30">
        <v>37</v>
      </c>
      <c r="F56" s="31" t="s">
        <v>254</v>
      </c>
      <c r="G56" s="31" t="s">
        <v>255</v>
      </c>
      <c r="H56" s="31" t="s">
        <v>194</v>
      </c>
      <c r="I56" s="52" t="s">
        <v>18</v>
      </c>
    </row>
    <row r="57" spans="1:9" ht="300" x14ac:dyDescent="0.25">
      <c r="A57" s="26"/>
      <c r="B57" s="30" t="s">
        <v>42</v>
      </c>
      <c r="C57" s="30" t="s">
        <v>200</v>
      </c>
      <c r="D57" s="30" t="s">
        <v>30</v>
      </c>
      <c r="E57" s="30">
        <v>62</v>
      </c>
      <c r="F57" s="31" t="s">
        <v>201</v>
      </c>
      <c r="G57" s="31" t="s">
        <v>284</v>
      </c>
      <c r="H57" s="31" t="s">
        <v>202</v>
      </c>
      <c r="I57" s="52" t="s">
        <v>19</v>
      </c>
    </row>
    <row r="58" spans="1:9" ht="315" x14ac:dyDescent="0.25">
      <c r="A58" s="26"/>
      <c r="B58" s="30" t="s">
        <v>42</v>
      </c>
      <c r="C58" s="30" t="s">
        <v>176</v>
      </c>
      <c r="D58" s="30" t="s">
        <v>30</v>
      </c>
      <c r="E58" s="30">
        <v>60</v>
      </c>
      <c r="F58" s="31" t="s">
        <v>98</v>
      </c>
      <c r="G58" s="31" t="s">
        <v>285</v>
      </c>
      <c r="H58" s="31" t="s">
        <v>190</v>
      </c>
      <c r="I58" s="52" t="s">
        <v>19</v>
      </c>
    </row>
    <row r="59" spans="1:9" ht="105" x14ac:dyDescent="0.25">
      <c r="A59" s="26"/>
      <c r="B59" s="30" t="s">
        <v>42</v>
      </c>
      <c r="C59" s="30" t="s">
        <v>177</v>
      </c>
      <c r="D59" s="30" t="s">
        <v>30</v>
      </c>
      <c r="E59" s="30">
        <v>61</v>
      </c>
      <c r="F59" s="31" t="s">
        <v>73</v>
      </c>
      <c r="G59" s="31" t="s">
        <v>142</v>
      </c>
      <c r="H59" s="31" t="s">
        <v>191</v>
      </c>
      <c r="I59" s="52" t="s">
        <v>27</v>
      </c>
    </row>
    <row r="60" spans="1:9" ht="45" x14ac:dyDescent="0.25">
      <c r="A60" s="26"/>
      <c r="B60" s="30" t="s">
        <v>42</v>
      </c>
      <c r="C60" s="30" t="s">
        <v>175</v>
      </c>
      <c r="D60" s="30" t="s">
        <v>30</v>
      </c>
      <c r="E60" s="30">
        <v>59</v>
      </c>
      <c r="F60" s="31" t="s">
        <v>97</v>
      </c>
      <c r="G60" s="31" t="s">
        <v>142</v>
      </c>
      <c r="H60" s="31" t="s">
        <v>96</v>
      </c>
      <c r="I60" s="52" t="s">
        <v>27</v>
      </c>
    </row>
    <row r="61" spans="1:9" ht="45" x14ac:dyDescent="0.25">
      <c r="A61" s="26"/>
      <c r="B61" s="30" t="s">
        <v>42</v>
      </c>
      <c r="C61" s="30" t="s">
        <v>174</v>
      </c>
      <c r="D61" s="30" t="s">
        <v>30</v>
      </c>
      <c r="E61" s="30">
        <v>58</v>
      </c>
      <c r="F61" s="31" t="s">
        <v>95</v>
      </c>
      <c r="G61" s="31" t="s">
        <v>142</v>
      </c>
      <c r="H61" s="31" t="s">
        <v>96</v>
      </c>
      <c r="I61" s="52" t="s">
        <v>27</v>
      </c>
    </row>
    <row r="62" spans="1:9" ht="135" x14ac:dyDescent="0.25">
      <c r="A62" s="26"/>
      <c r="B62" s="30" t="s">
        <v>20</v>
      </c>
      <c r="C62" s="30" t="s">
        <v>160</v>
      </c>
      <c r="D62" s="30" t="s">
        <v>30</v>
      </c>
      <c r="E62" s="30">
        <v>12</v>
      </c>
      <c r="F62" s="31" t="s">
        <v>120</v>
      </c>
      <c r="G62" s="31" t="s">
        <v>229</v>
      </c>
      <c r="H62" s="31" t="s">
        <v>178</v>
      </c>
      <c r="I62" s="52" t="s">
        <v>27</v>
      </c>
    </row>
    <row r="63" spans="1:9" ht="45" x14ac:dyDescent="0.25">
      <c r="A63" s="26"/>
      <c r="B63" s="30" t="s">
        <v>20</v>
      </c>
      <c r="C63" s="30" t="s">
        <v>197</v>
      </c>
      <c r="D63" s="30" t="s">
        <v>30</v>
      </c>
      <c r="E63" s="30">
        <v>50</v>
      </c>
      <c r="F63" s="31" t="s">
        <v>198</v>
      </c>
      <c r="G63" s="31" t="s">
        <v>142</v>
      </c>
      <c r="H63" s="31" t="s">
        <v>199</v>
      </c>
      <c r="I63" s="52" t="s">
        <v>27</v>
      </c>
    </row>
    <row r="64" spans="1:9" ht="90" x14ac:dyDescent="0.25">
      <c r="A64" s="26"/>
      <c r="B64" s="30" t="s">
        <v>20</v>
      </c>
      <c r="C64" s="30" t="s">
        <v>91</v>
      </c>
      <c r="D64" s="30" t="s">
        <v>30</v>
      </c>
      <c r="E64" s="30">
        <v>7</v>
      </c>
      <c r="F64" s="31" t="s">
        <v>92</v>
      </c>
      <c r="G64" s="31" t="s">
        <v>256</v>
      </c>
      <c r="H64" s="31" t="s">
        <v>94</v>
      </c>
      <c r="I64" s="52" t="s">
        <v>93</v>
      </c>
    </row>
    <row r="65" spans="1:9" ht="60" x14ac:dyDescent="0.25">
      <c r="A65" s="26"/>
      <c r="B65" s="30" t="s">
        <v>20</v>
      </c>
      <c r="C65" s="30" t="s">
        <v>145</v>
      </c>
      <c r="D65" s="30" t="s">
        <v>30</v>
      </c>
      <c r="E65" s="30">
        <v>49</v>
      </c>
      <c r="F65" s="31" t="s">
        <v>126</v>
      </c>
      <c r="G65" s="31" t="s">
        <v>257</v>
      </c>
      <c r="H65" s="31" t="s">
        <v>127</v>
      </c>
      <c r="I65" s="52" t="s">
        <v>18</v>
      </c>
    </row>
    <row r="66" spans="1:9" ht="45" x14ac:dyDescent="0.25">
      <c r="A66" s="26"/>
      <c r="B66" s="30" t="s">
        <v>20</v>
      </c>
      <c r="C66" s="30" t="s">
        <v>80</v>
      </c>
      <c r="D66" s="30" t="s">
        <v>30</v>
      </c>
      <c r="E66" s="30">
        <v>14</v>
      </c>
      <c r="F66" s="31" t="s">
        <v>47</v>
      </c>
      <c r="G66" s="31" t="s">
        <v>258</v>
      </c>
      <c r="H66" s="31" t="s">
        <v>41</v>
      </c>
      <c r="I66" s="52" t="s">
        <v>19</v>
      </c>
    </row>
    <row r="67" spans="1:9" ht="45" x14ac:dyDescent="0.25">
      <c r="A67" s="26"/>
      <c r="B67" s="30" t="s">
        <v>20</v>
      </c>
      <c r="C67" s="30" t="s">
        <v>86</v>
      </c>
      <c r="D67" s="30" t="s">
        <v>77</v>
      </c>
      <c r="E67" s="30">
        <v>15</v>
      </c>
      <c r="F67" s="31" t="s">
        <v>83</v>
      </c>
      <c r="G67" s="31" t="s">
        <v>259</v>
      </c>
      <c r="H67" s="31" t="s">
        <v>41</v>
      </c>
      <c r="I67" s="52" t="s">
        <v>19</v>
      </c>
    </row>
    <row r="68" spans="1:9" ht="45" x14ac:dyDescent="0.25">
      <c r="A68" s="26"/>
      <c r="B68" s="30" t="s">
        <v>20</v>
      </c>
      <c r="C68" s="30" t="s">
        <v>86</v>
      </c>
      <c r="D68" s="30" t="s">
        <v>87</v>
      </c>
      <c r="E68" s="30">
        <v>16</v>
      </c>
      <c r="F68" s="31" t="s">
        <v>83</v>
      </c>
      <c r="G68" s="31" t="s">
        <v>260</v>
      </c>
      <c r="H68" s="31" t="s">
        <v>41</v>
      </c>
      <c r="I68" s="52" t="s">
        <v>19</v>
      </c>
    </row>
    <row r="69" spans="1:9" ht="45" x14ac:dyDescent="0.25">
      <c r="A69" s="26"/>
      <c r="B69" s="30" t="s">
        <v>20</v>
      </c>
      <c r="C69" s="30" t="s">
        <v>86</v>
      </c>
      <c r="D69" s="30" t="s">
        <v>88</v>
      </c>
      <c r="E69" s="30">
        <v>17</v>
      </c>
      <c r="F69" s="31" t="s">
        <v>83</v>
      </c>
      <c r="G69" s="31" t="s">
        <v>261</v>
      </c>
      <c r="H69" s="31" t="s">
        <v>41</v>
      </c>
      <c r="I69" s="52" t="s">
        <v>19</v>
      </c>
    </row>
    <row r="70" spans="1:9" ht="30" x14ac:dyDescent="0.25">
      <c r="A70" s="26"/>
      <c r="B70" s="30" t="s">
        <v>20</v>
      </c>
      <c r="C70" s="30" t="s">
        <v>146</v>
      </c>
      <c r="D70" s="30" t="s">
        <v>30</v>
      </c>
      <c r="E70" s="30">
        <v>51</v>
      </c>
      <c r="F70" s="31" t="s">
        <v>137</v>
      </c>
      <c r="G70" s="31" t="s">
        <v>262</v>
      </c>
      <c r="H70" s="31" t="s">
        <v>61</v>
      </c>
      <c r="I70" s="52" t="s">
        <v>19</v>
      </c>
    </row>
    <row r="71" spans="1:9" ht="30" x14ac:dyDescent="0.25">
      <c r="A71" s="28"/>
      <c r="B71" s="30" t="s">
        <v>20</v>
      </c>
      <c r="C71" s="30" t="s">
        <v>138</v>
      </c>
      <c r="D71" s="30" t="s">
        <v>30</v>
      </c>
      <c r="E71" s="30">
        <v>52</v>
      </c>
      <c r="F71" s="31" t="s">
        <v>139</v>
      </c>
      <c r="G71" s="31" t="s">
        <v>263</v>
      </c>
      <c r="H71" s="31" t="s">
        <v>61</v>
      </c>
      <c r="I71" s="52" t="s">
        <v>19</v>
      </c>
    </row>
    <row r="72" spans="1:9" ht="90" x14ac:dyDescent="0.25">
      <c r="A72" s="27" t="s">
        <v>319</v>
      </c>
      <c r="B72" s="30" t="s">
        <v>13</v>
      </c>
      <c r="C72" s="30" t="s">
        <v>159</v>
      </c>
      <c r="D72" s="30" t="s">
        <v>30</v>
      </c>
      <c r="E72" s="30">
        <v>206</v>
      </c>
      <c r="F72" s="31" t="s">
        <v>152</v>
      </c>
      <c r="G72" s="31" t="s">
        <v>154</v>
      </c>
      <c r="H72" s="31" t="s">
        <v>153</v>
      </c>
      <c r="I72" s="52" t="s">
        <v>40</v>
      </c>
    </row>
    <row r="73" spans="1:9" ht="30" x14ac:dyDescent="0.25">
      <c r="A73" s="26"/>
      <c r="B73" s="30" t="s">
        <v>13</v>
      </c>
      <c r="C73" s="30" t="s">
        <v>155</v>
      </c>
      <c r="D73" s="30" t="s">
        <v>77</v>
      </c>
      <c r="E73" s="30">
        <v>201</v>
      </c>
      <c r="F73" s="31" t="s">
        <v>14</v>
      </c>
      <c r="G73" s="31" t="s">
        <v>37</v>
      </c>
      <c r="H73" s="31" t="s">
        <v>15</v>
      </c>
      <c r="I73" s="52" t="s">
        <v>12</v>
      </c>
    </row>
    <row r="74" spans="1:9" ht="45" x14ac:dyDescent="0.25">
      <c r="A74" s="26"/>
      <c r="B74" s="30" t="s">
        <v>13</v>
      </c>
      <c r="C74" s="30" t="s">
        <v>155</v>
      </c>
      <c r="D74" s="30" t="s">
        <v>87</v>
      </c>
      <c r="E74" s="30">
        <v>203</v>
      </c>
      <c r="F74" s="31" t="s">
        <v>14</v>
      </c>
      <c r="G74" s="31" t="s">
        <v>46</v>
      </c>
      <c r="H74" s="31" t="s">
        <v>15</v>
      </c>
      <c r="I74" s="52" t="s">
        <v>12</v>
      </c>
    </row>
    <row r="75" spans="1:9" ht="45" x14ac:dyDescent="0.25">
      <c r="A75" s="26"/>
      <c r="B75" s="30" t="s">
        <v>13</v>
      </c>
      <c r="C75" s="30" t="s">
        <v>156</v>
      </c>
      <c r="D75" s="30" t="s">
        <v>30</v>
      </c>
      <c r="E75" s="30">
        <v>202</v>
      </c>
      <c r="F75" s="31" t="s">
        <v>16</v>
      </c>
      <c r="G75" s="31" t="s">
        <v>147</v>
      </c>
      <c r="H75" s="31" t="s">
        <v>15</v>
      </c>
      <c r="I75" s="52" t="s">
        <v>12</v>
      </c>
    </row>
    <row r="76" spans="1:9" ht="30" x14ac:dyDescent="0.25">
      <c r="A76" s="26"/>
      <c r="B76" s="30" t="s">
        <v>13</v>
      </c>
      <c r="C76" s="30" t="s">
        <v>157</v>
      </c>
      <c r="D76" s="30" t="s">
        <v>30</v>
      </c>
      <c r="E76" s="30">
        <v>204</v>
      </c>
      <c r="F76" s="31" t="s">
        <v>39</v>
      </c>
      <c r="G76" s="31" t="s">
        <v>207</v>
      </c>
      <c r="H76" s="31" t="s">
        <v>15</v>
      </c>
      <c r="I76" s="52" t="s">
        <v>40</v>
      </c>
    </row>
    <row r="77" spans="1:9" ht="90" x14ac:dyDescent="0.25">
      <c r="A77" s="26"/>
      <c r="B77" s="30" t="s">
        <v>13</v>
      </c>
      <c r="C77" s="30" t="s">
        <v>158</v>
      </c>
      <c r="D77" s="30" t="s">
        <v>30</v>
      </c>
      <c r="E77" s="30">
        <v>205</v>
      </c>
      <c r="F77" s="31" t="s">
        <v>89</v>
      </c>
      <c r="G77" s="31" t="s">
        <v>123</v>
      </c>
      <c r="H77" s="31" t="s">
        <v>90</v>
      </c>
      <c r="I77" s="52" t="s">
        <v>12</v>
      </c>
    </row>
    <row r="78" spans="1:9" ht="165" x14ac:dyDescent="0.25">
      <c r="A78" s="26"/>
      <c r="B78" s="30" t="s">
        <v>13</v>
      </c>
      <c r="C78" s="30" t="s">
        <v>163</v>
      </c>
      <c r="D78" s="30" t="s">
        <v>77</v>
      </c>
      <c r="E78" s="30">
        <v>223</v>
      </c>
      <c r="F78" s="31" t="s">
        <v>64</v>
      </c>
      <c r="G78" s="31" t="s">
        <v>269</v>
      </c>
      <c r="H78" s="31" t="s">
        <v>179</v>
      </c>
      <c r="I78" s="52" t="s">
        <v>48</v>
      </c>
    </row>
    <row r="79" spans="1:9" ht="165" x14ac:dyDescent="0.25">
      <c r="A79" s="26"/>
      <c r="B79" s="30" t="s">
        <v>13</v>
      </c>
      <c r="C79" s="30" t="s">
        <v>163</v>
      </c>
      <c r="D79" s="30" t="s">
        <v>87</v>
      </c>
      <c r="E79" s="30">
        <v>226</v>
      </c>
      <c r="F79" s="31" t="s">
        <v>64</v>
      </c>
      <c r="G79" s="31" t="s">
        <v>270</v>
      </c>
      <c r="H79" s="31" t="s">
        <v>179</v>
      </c>
      <c r="I79" s="52" t="s">
        <v>48</v>
      </c>
    </row>
    <row r="80" spans="1:9" ht="165" x14ac:dyDescent="0.25">
      <c r="A80" s="26"/>
      <c r="B80" s="30" t="s">
        <v>13</v>
      </c>
      <c r="C80" s="30" t="s">
        <v>162</v>
      </c>
      <c r="D80" s="30" t="s">
        <v>30</v>
      </c>
      <c r="E80" s="30">
        <v>220</v>
      </c>
      <c r="F80" s="31" t="s">
        <v>106</v>
      </c>
      <c r="G80" s="31" t="s">
        <v>271</v>
      </c>
      <c r="H80" s="31" t="s">
        <v>179</v>
      </c>
      <c r="I80" s="52" t="s">
        <v>48</v>
      </c>
    </row>
    <row r="81" spans="1:9" ht="165" x14ac:dyDescent="0.25">
      <c r="A81" s="26"/>
      <c r="B81" s="30" t="s">
        <v>13</v>
      </c>
      <c r="C81" s="30" t="s">
        <v>161</v>
      </c>
      <c r="D81" s="30" t="s">
        <v>30</v>
      </c>
      <c r="E81" s="30">
        <v>213</v>
      </c>
      <c r="F81" s="31" t="s">
        <v>115</v>
      </c>
      <c r="G81" s="31" t="s">
        <v>272</v>
      </c>
      <c r="H81" s="31" t="s">
        <v>179</v>
      </c>
      <c r="I81" s="52" t="s">
        <v>48</v>
      </c>
    </row>
    <row r="82" spans="1:9" ht="409.5" x14ac:dyDescent="0.25">
      <c r="A82" s="26"/>
      <c r="B82" s="30" t="s">
        <v>17</v>
      </c>
      <c r="C82" s="30" t="s">
        <v>164</v>
      </c>
      <c r="D82" s="30" t="s">
        <v>30</v>
      </c>
      <c r="E82" s="30">
        <v>224</v>
      </c>
      <c r="F82" s="31" t="s">
        <v>58</v>
      </c>
      <c r="G82" s="31" t="s">
        <v>268</v>
      </c>
      <c r="H82" s="31" t="s">
        <v>180</v>
      </c>
      <c r="I82" s="52" t="s">
        <v>26</v>
      </c>
    </row>
    <row r="83" spans="1:9" ht="90" x14ac:dyDescent="0.25">
      <c r="A83" s="26"/>
      <c r="B83" s="30" t="s">
        <v>17</v>
      </c>
      <c r="C83" s="30" t="s">
        <v>205</v>
      </c>
      <c r="D83" s="30" t="s">
        <v>30</v>
      </c>
      <c r="E83" s="30">
        <v>264</v>
      </c>
      <c r="F83" s="31" t="s">
        <v>209</v>
      </c>
      <c r="G83" s="31" t="s">
        <v>210</v>
      </c>
      <c r="H83" s="31" t="s">
        <v>206</v>
      </c>
      <c r="I83" s="52" t="s">
        <v>27</v>
      </c>
    </row>
    <row r="84" spans="1:9" ht="330" x14ac:dyDescent="0.25">
      <c r="A84" s="26"/>
      <c r="B84" s="30" t="s">
        <v>17</v>
      </c>
      <c r="C84" s="30" t="s">
        <v>166</v>
      </c>
      <c r="D84" s="30" t="s">
        <v>77</v>
      </c>
      <c r="E84" s="30">
        <v>233</v>
      </c>
      <c r="F84" s="31" t="s">
        <v>49</v>
      </c>
      <c r="G84" s="31" t="s">
        <v>273</v>
      </c>
      <c r="H84" s="31" t="s">
        <v>183</v>
      </c>
      <c r="I84" s="52" t="s">
        <v>26</v>
      </c>
    </row>
    <row r="85" spans="1:9" ht="330" x14ac:dyDescent="0.25">
      <c r="A85" s="26"/>
      <c r="B85" s="30" t="s">
        <v>17</v>
      </c>
      <c r="C85" s="30" t="s">
        <v>166</v>
      </c>
      <c r="D85" s="30" t="s">
        <v>88</v>
      </c>
      <c r="E85" s="30">
        <v>36</v>
      </c>
      <c r="F85" s="31" t="s">
        <v>49</v>
      </c>
      <c r="G85" s="31" t="s">
        <v>274</v>
      </c>
      <c r="H85" s="31" t="s">
        <v>183</v>
      </c>
      <c r="I85" s="52" t="s">
        <v>26</v>
      </c>
    </row>
    <row r="86" spans="1:9" ht="45" x14ac:dyDescent="0.25">
      <c r="A86" s="26"/>
      <c r="B86" s="30" t="s">
        <v>17</v>
      </c>
      <c r="C86" s="30" t="s">
        <v>170</v>
      </c>
      <c r="D86" s="30" t="s">
        <v>77</v>
      </c>
      <c r="E86" s="30">
        <v>248</v>
      </c>
      <c r="F86" s="31" t="s">
        <v>78</v>
      </c>
      <c r="G86" s="31" t="s">
        <v>275</v>
      </c>
      <c r="H86" s="31" t="s">
        <v>187</v>
      </c>
      <c r="I86" s="52" t="s">
        <v>18</v>
      </c>
    </row>
    <row r="87" spans="1:9" ht="45" x14ac:dyDescent="0.25">
      <c r="A87" s="26"/>
      <c r="B87" s="30" t="s">
        <v>17</v>
      </c>
      <c r="C87" s="30" t="s">
        <v>172</v>
      </c>
      <c r="D87" s="30" t="s">
        <v>30</v>
      </c>
      <c r="E87" s="30">
        <v>256</v>
      </c>
      <c r="F87" s="31" t="s">
        <v>140</v>
      </c>
      <c r="G87" s="31" t="s">
        <v>276</v>
      </c>
      <c r="H87" s="31" t="s">
        <v>141</v>
      </c>
      <c r="I87" s="52" t="s">
        <v>18</v>
      </c>
    </row>
    <row r="88" spans="1:9" ht="45" x14ac:dyDescent="0.25">
      <c r="A88" s="26"/>
      <c r="B88" s="30" t="s">
        <v>17</v>
      </c>
      <c r="C88" s="30" t="s">
        <v>173</v>
      </c>
      <c r="D88" s="30" t="s">
        <v>30</v>
      </c>
      <c r="E88" s="30">
        <v>257</v>
      </c>
      <c r="F88" s="31" t="s">
        <v>79</v>
      </c>
      <c r="G88" s="31" t="s">
        <v>277</v>
      </c>
      <c r="H88" s="31" t="s">
        <v>189</v>
      </c>
      <c r="I88" s="52" t="s">
        <v>18</v>
      </c>
    </row>
    <row r="89" spans="1:9" ht="90" x14ac:dyDescent="0.25">
      <c r="A89" s="26"/>
      <c r="B89" s="30" t="s">
        <v>17</v>
      </c>
      <c r="C89" s="30" t="s">
        <v>107</v>
      </c>
      <c r="D89" s="30" t="s">
        <v>77</v>
      </c>
      <c r="E89" s="30">
        <v>221</v>
      </c>
      <c r="F89" s="31" t="s">
        <v>108</v>
      </c>
      <c r="G89" s="31" t="s">
        <v>286</v>
      </c>
      <c r="H89" s="31" t="s">
        <v>101</v>
      </c>
      <c r="I89" s="52" t="s">
        <v>26</v>
      </c>
    </row>
    <row r="90" spans="1:9" ht="45" x14ac:dyDescent="0.25">
      <c r="A90" s="26"/>
      <c r="B90" s="30" t="s">
        <v>17</v>
      </c>
      <c r="C90" s="30" t="s">
        <v>109</v>
      </c>
      <c r="D90" s="30" t="s">
        <v>121</v>
      </c>
      <c r="E90" s="30">
        <v>222</v>
      </c>
      <c r="F90" s="31" t="s">
        <v>110</v>
      </c>
      <c r="G90" s="31" t="s">
        <v>287</v>
      </c>
      <c r="H90" s="31" t="s">
        <v>105</v>
      </c>
      <c r="I90" s="52" t="s">
        <v>104</v>
      </c>
    </row>
    <row r="91" spans="1:9" ht="90" x14ac:dyDescent="0.25">
      <c r="A91" s="26"/>
      <c r="B91" s="30" t="s">
        <v>17</v>
      </c>
      <c r="C91" s="30" t="s">
        <v>264</v>
      </c>
      <c r="D91" s="30" t="s">
        <v>30</v>
      </c>
      <c r="E91" s="30">
        <v>788</v>
      </c>
      <c r="F91" s="31" t="s">
        <v>288</v>
      </c>
      <c r="G91" s="31" t="s">
        <v>289</v>
      </c>
      <c r="H91" s="31" t="s">
        <v>101</v>
      </c>
      <c r="I91" s="52" t="s">
        <v>26</v>
      </c>
    </row>
    <row r="92" spans="1:9" ht="45" x14ac:dyDescent="0.25">
      <c r="A92" s="26"/>
      <c r="B92" s="30" t="s">
        <v>17</v>
      </c>
      <c r="C92" s="30" t="s">
        <v>265</v>
      </c>
      <c r="D92" s="30" t="s">
        <v>30</v>
      </c>
      <c r="E92" s="30">
        <v>789</v>
      </c>
      <c r="F92" s="31" t="s">
        <v>290</v>
      </c>
      <c r="G92" s="31" t="s">
        <v>291</v>
      </c>
      <c r="H92" s="31" t="s">
        <v>105</v>
      </c>
      <c r="I92" s="52" t="s">
        <v>104</v>
      </c>
    </row>
    <row r="93" spans="1:9" ht="90" x14ac:dyDescent="0.25">
      <c r="A93" s="26"/>
      <c r="B93" s="30" t="s">
        <v>17</v>
      </c>
      <c r="C93" s="30" t="s">
        <v>111</v>
      </c>
      <c r="D93" s="30" t="s">
        <v>30</v>
      </c>
      <c r="E93" s="30">
        <v>208</v>
      </c>
      <c r="F93" s="31" t="s">
        <v>112</v>
      </c>
      <c r="G93" s="31" t="s">
        <v>292</v>
      </c>
      <c r="H93" s="31" t="s">
        <v>101</v>
      </c>
      <c r="I93" s="52" t="s">
        <v>19</v>
      </c>
    </row>
    <row r="94" spans="1:9" ht="45" x14ac:dyDescent="0.25">
      <c r="A94" s="26"/>
      <c r="B94" s="30" t="s">
        <v>17</v>
      </c>
      <c r="C94" s="30" t="s">
        <v>113</v>
      </c>
      <c r="D94" s="30" t="s">
        <v>30</v>
      </c>
      <c r="E94" s="30">
        <v>209</v>
      </c>
      <c r="F94" s="31" t="s">
        <v>114</v>
      </c>
      <c r="G94" s="31" t="s">
        <v>293</v>
      </c>
      <c r="H94" s="31" t="s">
        <v>105</v>
      </c>
      <c r="I94" s="52" t="s">
        <v>104</v>
      </c>
    </row>
    <row r="95" spans="1:9" ht="90" x14ac:dyDescent="0.25">
      <c r="A95" s="26"/>
      <c r="B95" s="30" t="s">
        <v>17</v>
      </c>
      <c r="C95" s="30" t="s">
        <v>99</v>
      </c>
      <c r="D95" s="30" t="s">
        <v>30</v>
      </c>
      <c r="E95" s="30">
        <v>218</v>
      </c>
      <c r="F95" s="31" t="s">
        <v>100</v>
      </c>
      <c r="G95" s="31" t="s">
        <v>294</v>
      </c>
      <c r="H95" s="31" t="s">
        <v>101</v>
      </c>
      <c r="I95" s="52" t="s">
        <v>26</v>
      </c>
    </row>
    <row r="96" spans="1:9" ht="45" x14ac:dyDescent="0.25">
      <c r="A96" s="26"/>
      <c r="B96" s="30" t="s">
        <v>17</v>
      </c>
      <c r="C96" s="30" t="s">
        <v>102</v>
      </c>
      <c r="D96" s="30" t="s">
        <v>30</v>
      </c>
      <c r="E96" s="30">
        <v>219</v>
      </c>
      <c r="F96" s="31" t="s">
        <v>103</v>
      </c>
      <c r="G96" s="31" t="s">
        <v>295</v>
      </c>
      <c r="H96" s="31" t="s">
        <v>105</v>
      </c>
      <c r="I96" s="52" t="s">
        <v>104</v>
      </c>
    </row>
    <row r="97" spans="1:9" ht="30" x14ac:dyDescent="0.25">
      <c r="A97" s="26"/>
      <c r="B97" s="30" t="s">
        <v>17</v>
      </c>
      <c r="C97" s="30" t="s">
        <v>59</v>
      </c>
      <c r="D97" s="30" t="s">
        <v>121</v>
      </c>
      <c r="E97" s="30">
        <v>225</v>
      </c>
      <c r="F97" s="31" t="s">
        <v>60</v>
      </c>
      <c r="G97" s="31" t="s">
        <v>296</v>
      </c>
      <c r="H97" s="31" t="s">
        <v>57</v>
      </c>
      <c r="I97" s="52" t="s">
        <v>56</v>
      </c>
    </row>
    <row r="98" spans="1:9" ht="30" x14ac:dyDescent="0.25">
      <c r="A98" s="26"/>
      <c r="B98" s="30" t="s">
        <v>17</v>
      </c>
      <c r="C98" s="30" t="s">
        <v>59</v>
      </c>
      <c r="D98" s="30" t="s">
        <v>122</v>
      </c>
      <c r="E98" s="30">
        <v>227</v>
      </c>
      <c r="F98" s="31" t="s">
        <v>60</v>
      </c>
      <c r="G98" s="31" t="s">
        <v>239</v>
      </c>
      <c r="H98" s="31" t="s">
        <v>57</v>
      </c>
      <c r="I98" s="52" t="s">
        <v>56</v>
      </c>
    </row>
    <row r="99" spans="1:9" ht="405" x14ac:dyDescent="0.25">
      <c r="A99" s="26"/>
      <c r="B99" s="30" t="s">
        <v>17</v>
      </c>
      <c r="C99" s="30" t="s">
        <v>148</v>
      </c>
      <c r="D99" s="30" t="s">
        <v>30</v>
      </c>
      <c r="E99" s="30">
        <v>254</v>
      </c>
      <c r="F99" s="31" t="s">
        <v>149</v>
      </c>
      <c r="G99" s="31" t="s">
        <v>297</v>
      </c>
      <c r="H99" s="31" t="s">
        <v>188</v>
      </c>
      <c r="I99" s="52" t="s">
        <v>26</v>
      </c>
    </row>
    <row r="100" spans="1:9" ht="30" x14ac:dyDescent="0.25">
      <c r="A100" s="26"/>
      <c r="B100" s="30" t="s">
        <v>17</v>
      </c>
      <c r="C100" s="30" t="s">
        <v>150</v>
      </c>
      <c r="D100" s="30" t="s">
        <v>30</v>
      </c>
      <c r="E100" s="30">
        <v>255</v>
      </c>
      <c r="F100" s="31" t="s">
        <v>151</v>
      </c>
      <c r="G100" s="31" t="s">
        <v>298</v>
      </c>
      <c r="H100" s="31" t="s">
        <v>57</v>
      </c>
      <c r="I100" s="52" t="s">
        <v>56</v>
      </c>
    </row>
    <row r="101" spans="1:9" ht="409.5" x14ac:dyDescent="0.25">
      <c r="A101" s="26"/>
      <c r="B101" s="30" t="s">
        <v>17</v>
      </c>
      <c r="C101" s="30" t="s">
        <v>67</v>
      </c>
      <c r="D101" s="30" t="s">
        <v>30</v>
      </c>
      <c r="E101" s="30">
        <v>231</v>
      </c>
      <c r="F101" s="31" t="s">
        <v>68</v>
      </c>
      <c r="G101" s="31" t="s">
        <v>299</v>
      </c>
      <c r="H101" s="31" t="s">
        <v>182</v>
      </c>
      <c r="I101" s="52" t="s">
        <v>26</v>
      </c>
    </row>
    <row r="102" spans="1:9" x14ac:dyDescent="0.25">
      <c r="A102" s="26"/>
      <c r="B102" s="30" t="s">
        <v>17</v>
      </c>
      <c r="C102" s="30" t="s">
        <v>69</v>
      </c>
      <c r="D102" s="65"/>
      <c r="E102" s="65"/>
      <c r="F102" s="66"/>
      <c r="G102" s="66"/>
      <c r="H102" s="66"/>
      <c r="I102" s="52"/>
    </row>
    <row r="103" spans="1:9" ht="45" x14ac:dyDescent="0.25">
      <c r="A103" s="26"/>
      <c r="B103" s="30" t="s">
        <v>43</v>
      </c>
      <c r="C103" s="30" t="s">
        <v>165</v>
      </c>
      <c r="D103" s="30" t="s">
        <v>77</v>
      </c>
      <c r="E103" s="30">
        <v>229</v>
      </c>
      <c r="F103" s="31" t="s">
        <v>50</v>
      </c>
      <c r="G103" s="31" t="s">
        <v>278</v>
      </c>
      <c r="H103" s="31" t="s">
        <v>51</v>
      </c>
      <c r="I103" s="52" t="s">
        <v>18</v>
      </c>
    </row>
    <row r="104" spans="1:9" ht="195" x14ac:dyDescent="0.25">
      <c r="A104" s="26"/>
      <c r="B104" s="30" t="s">
        <v>43</v>
      </c>
      <c r="C104" s="30" t="s">
        <v>65</v>
      </c>
      <c r="D104" s="30" t="s">
        <v>30</v>
      </c>
      <c r="E104" s="30">
        <v>228</v>
      </c>
      <c r="F104" s="31" t="s">
        <v>66</v>
      </c>
      <c r="G104" s="31" t="s">
        <v>301</v>
      </c>
      <c r="H104" s="31" t="s">
        <v>181</v>
      </c>
      <c r="I104" s="52" t="s">
        <v>19</v>
      </c>
    </row>
    <row r="105" spans="1:9" ht="120" x14ac:dyDescent="0.25">
      <c r="A105" s="26"/>
      <c r="B105" s="30" t="s">
        <v>43</v>
      </c>
      <c r="C105" s="30" t="s">
        <v>71</v>
      </c>
      <c r="D105" s="30" t="s">
        <v>77</v>
      </c>
      <c r="E105" s="30">
        <v>230</v>
      </c>
      <c r="F105" s="31" t="s">
        <v>72</v>
      </c>
      <c r="G105" s="31" t="s">
        <v>302</v>
      </c>
      <c r="H105" s="31" t="s">
        <v>55</v>
      </c>
      <c r="I105" s="52" t="s">
        <v>18</v>
      </c>
    </row>
    <row r="106" spans="1:9" ht="120" x14ac:dyDescent="0.25">
      <c r="A106" s="26"/>
      <c r="B106" s="30" t="s">
        <v>43</v>
      </c>
      <c r="C106" s="30" t="s">
        <v>124</v>
      </c>
      <c r="D106" s="30" t="s">
        <v>77</v>
      </c>
      <c r="E106" s="30">
        <v>247</v>
      </c>
      <c r="F106" s="31" t="s">
        <v>125</v>
      </c>
      <c r="G106" s="31" t="s">
        <v>303</v>
      </c>
      <c r="H106" s="31" t="s">
        <v>55</v>
      </c>
      <c r="I106" s="52" t="s">
        <v>18</v>
      </c>
    </row>
    <row r="107" spans="1:9" ht="60" x14ac:dyDescent="0.25">
      <c r="A107" s="26"/>
      <c r="B107" s="30" t="s">
        <v>25</v>
      </c>
      <c r="C107" s="30" t="s">
        <v>168</v>
      </c>
      <c r="D107" s="30" t="s">
        <v>133</v>
      </c>
      <c r="E107" s="30">
        <v>239</v>
      </c>
      <c r="F107" s="31" t="s">
        <v>131</v>
      </c>
      <c r="G107" s="31" t="s">
        <v>279</v>
      </c>
      <c r="H107" s="31" t="s">
        <v>54</v>
      </c>
      <c r="I107" s="52" t="s">
        <v>18</v>
      </c>
    </row>
    <row r="108" spans="1:9" ht="60" x14ac:dyDescent="0.25">
      <c r="A108" s="26"/>
      <c r="B108" s="30" t="s">
        <v>25</v>
      </c>
      <c r="C108" s="30" t="s">
        <v>168</v>
      </c>
      <c r="D108" s="30" t="s">
        <v>134</v>
      </c>
      <c r="E108" s="30">
        <v>240</v>
      </c>
      <c r="F108" s="31" t="s">
        <v>131</v>
      </c>
      <c r="G108" s="31" t="s">
        <v>280</v>
      </c>
      <c r="H108" s="31" t="s">
        <v>54</v>
      </c>
      <c r="I108" s="52" t="s">
        <v>18</v>
      </c>
    </row>
    <row r="109" spans="1:9" ht="60" x14ac:dyDescent="0.25">
      <c r="A109" s="26"/>
      <c r="B109" s="30" t="s">
        <v>25</v>
      </c>
      <c r="C109" s="30" t="s">
        <v>169</v>
      </c>
      <c r="D109" s="30" t="s">
        <v>135</v>
      </c>
      <c r="E109" s="30">
        <v>245</v>
      </c>
      <c r="F109" s="31" t="s">
        <v>136</v>
      </c>
      <c r="G109" s="31" t="s">
        <v>281</v>
      </c>
      <c r="H109" s="31" t="s">
        <v>54</v>
      </c>
      <c r="I109" s="52" t="s">
        <v>18</v>
      </c>
    </row>
    <row r="110" spans="1:9" ht="180" x14ac:dyDescent="0.25">
      <c r="A110" s="26"/>
      <c r="B110" s="30" t="s">
        <v>25</v>
      </c>
      <c r="C110" s="30" t="s">
        <v>195</v>
      </c>
      <c r="D110" s="30" t="s">
        <v>87</v>
      </c>
      <c r="E110" s="30">
        <v>238</v>
      </c>
      <c r="F110" s="31" t="s">
        <v>226</v>
      </c>
      <c r="G110" s="31" t="s">
        <v>282</v>
      </c>
      <c r="H110" s="31" t="s">
        <v>196</v>
      </c>
      <c r="I110" s="52" t="s">
        <v>18</v>
      </c>
    </row>
    <row r="111" spans="1:9" ht="60" x14ac:dyDescent="0.25">
      <c r="A111" s="26"/>
      <c r="B111" s="30" t="s">
        <v>25</v>
      </c>
      <c r="C111" s="30" t="s">
        <v>171</v>
      </c>
      <c r="D111" s="30" t="s">
        <v>30</v>
      </c>
      <c r="E111" s="30">
        <v>253</v>
      </c>
      <c r="F111" s="31" t="s">
        <v>62</v>
      </c>
      <c r="G111" s="31" t="s">
        <v>283</v>
      </c>
      <c r="H111" s="31" t="s">
        <v>63</v>
      </c>
      <c r="I111" s="52" t="s">
        <v>19</v>
      </c>
    </row>
    <row r="112" spans="1:9" ht="150" x14ac:dyDescent="0.25">
      <c r="A112" s="26"/>
      <c r="B112" s="30" t="s">
        <v>25</v>
      </c>
      <c r="C112" s="30" t="s">
        <v>143</v>
      </c>
      <c r="D112" s="30" t="s">
        <v>135</v>
      </c>
      <c r="E112" s="30">
        <v>246</v>
      </c>
      <c r="F112" s="31" t="s">
        <v>132</v>
      </c>
      <c r="G112" s="31" t="s">
        <v>304</v>
      </c>
      <c r="H112" s="31" t="s">
        <v>185</v>
      </c>
      <c r="I112" s="52" t="s">
        <v>18</v>
      </c>
    </row>
    <row r="113" spans="1:9" ht="75" x14ac:dyDescent="0.25">
      <c r="A113" s="26"/>
      <c r="B113" s="30" t="s">
        <v>25</v>
      </c>
      <c r="C113" s="30" t="s">
        <v>81</v>
      </c>
      <c r="D113" s="30" t="s">
        <v>121</v>
      </c>
      <c r="E113" s="30">
        <v>244</v>
      </c>
      <c r="F113" s="31" t="s">
        <v>53</v>
      </c>
      <c r="G113" s="31" t="s">
        <v>305</v>
      </c>
      <c r="H113" s="31" t="s">
        <v>52</v>
      </c>
      <c r="I113" s="52" t="s">
        <v>18</v>
      </c>
    </row>
    <row r="114" spans="1:9" ht="75" x14ac:dyDescent="0.25">
      <c r="A114" s="26"/>
      <c r="B114" s="30" t="s">
        <v>25</v>
      </c>
      <c r="C114" s="30" t="s">
        <v>144</v>
      </c>
      <c r="D114" s="30" t="s">
        <v>121</v>
      </c>
      <c r="E114" s="30">
        <v>242</v>
      </c>
      <c r="F114" s="31" t="s">
        <v>130</v>
      </c>
      <c r="G114" s="31" t="s">
        <v>306</v>
      </c>
      <c r="H114" s="31" t="s">
        <v>52</v>
      </c>
      <c r="I114" s="52" t="s">
        <v>18</v>
      </c>
    </row>
    <row r="115" spans="1:9" ht="165" x14ac:dyDescent="0.25">
      <c r="A115" s="26"/>
      <c r="B115" s="30" t="s">
        <v>25</v>
      </c>
      <c r="C115" s="30" t="s">
        <v>128</v>
      </c>
      <c r="D115" s="30" t="s">
        <v>121</v>
      </c>
      <c r="E115" s="30">
        <v>241</v>
      </c>
      <c r="F115" s="31" t="s">
        <v>129</v>
      </c>
      <c r="G115" s="31" t="s">
        <v>307</v>
      </c>
      <c r="H115" s="31" t="s">
        <v>186</v>
      </c>
      <c r="I115" s="52" t="s">
        <v>18</v>
      </c>
    </row>
    <row r="116" spans="1:9" ht="165" x14ac:dyDescent="0.25">
      <c r="A116" s="26"/>
      <c r="B116" s="30" t="s">
        <v>25</v>
      </c>
      <c r="C116" s="30" t="s">
        <v>74</v>
      </c>
      <c r="D116" s="30" t="s">
        <v>77</v>
      </c>
      <c r="E116" s="30">
        <v>243</v>
      </c>
      <c r="F116" s="31" t="s">
        <v>75</v>
      </c>
      <c r="G116" s="31" t="s">
        <v>308</v>
      </c>
      <c r="H116" s="31" t="s">
        <v>186</v>
      </c>
      <c r="I116" s="52" t="s">
        <v>18</v>
      </c>
    </row>
    <row r="117" spans="1:9" ht="195" x14ac:dyDescent="0.25">
      <c r="A117" s="26"/>
      <c r="B117" s="30" t="s">
        <v>25</v>
      </c>
      <c r="C117" s="30" t="s">
        <v>266</v>
      </c>
      <c r="D117" s="30" t="s">
        <v>267</v>
      </c>
      <c r="E117" s="30">
        <v>8359</v>
      </c>
      <c r="F117" s="31" t="s">
        <v>309</v>
      </c>
      <c r="G117" s="31" t="s">
        <v>310</v>
      </c>
      <c r="H117" s="31" t="s">
        <v>184</v>
      </c>
      <c r="I117" s="52" t="s">
        <v>18</v>
      </c>
    </row>
    <row r="118" spans="1:9" ht="300" x14ac:dyDescent="0.25">
      <c r="A118" s="26"/>
      <c r="B118" s="30" t="s">
        <v>42</v>
      </c>
      <c r="C118" s="30" t="s">
        <v>200</v>
      </c>
      <c r="D118" s="30" t="s">
        <v>30</v>
      </c>
      <c r="E118" s="30">
        <v>262</v>
      </c>
      <c r="F118" s="31" t="s">
        <v>201</v>
      </c>
      <c r="G118" s="31" t="s">
        <v>284</v>
      </c>
      <c r="H118" s="31" t="s">
        <v>202</v>
      </c>
      <c r="I118" s="52" t="s">
        <v>19</v>
      </c>
    </row>
    <row r="119" spans="1:9" ht="315" x14ac:dyDescent="0.25">
      <c r="A119" s="26"/>
      <c r="B119" s="30" t="s">
        <v>42</v>
      </c>
      <c r="C119" s="30" t="s">
        <v>176</v>
      </c>
      <c r="D119" s="30" t="s">
        <v>30</v>
      </c>
      <c r="E119" s="30">
        <v>260</v>
      </c>
      <c r="F119" s="31" t="s">
        <v>98</v>
      </c>
      <c r="G119" s="31" t="s">
        <v>285</v>
      </c>
      <c r="H119" s="31" t="s">
        <v>190</v>
      </c>
      <c r="I119" s="52" t="s">
        <v>19</v>
      </c>
    </row>
    <row r="120" spans="1:9" ht="105" x14ac:dyDescent="0.25">
      <c r="A120" s="26"/>
      <c r="B120" s="30" t="s">
        <v>42</v>
      </c>
      <c r="C120" s="30" t="s">
        <v>177</v>
      </c>
      <c r="D120" s="30" t="s">
        <v>30</v>
      </c>
      <c r="E120" s="30">
        <v>261</v>
      </c>
      <c r="F120" s="31" t="s">
        <v>73</v>
      </c>
      <c r="G120" s="31" t="s">
        <v>142</v>
      </c>
      <c r="H120" s="31" t="s">
        <v>191</v>
      </c>
      <c r="I120" s="52" t="s">
        <v>27</v>
      </c>
    </row>
    <row r="121" spans="1:9" ht="45" x14ac:dyDescent="0.25">
      <c r="A121" s="26"/>
      <c r="B121" s="30" t="s">
        <v>42</v>
      </c>
      <c r="C121" s="30" t="s">
        <v>175</v>
      </c>
      <c r="D121" s="30" t="s">
        <v>30</v>
      </c>
      <c r="E121" s="30">
        <v>259</v>
      </c>
      <c r="F121" s="31" t="s">
        <v>97</v>
      </c>
      <c r="G121" s="31" t="s">
        <v>142</v>
      </c>
      <c r="H121" s="31" t="s">
        <v>96</v>
      </c>
      <c r="I121" s="52" t="s">
        <v>27</v>
      </c>
    </row>
    <row r="122" spans="1:9" ht="45" x14ac:dyDescent="0.25">
      <c r="A122" s="26"/>
      <c r="B122" s="30" t="s">
        <v>42</v>
      </c>
      <c r="C122" s="30" t="s">
        <v>174</v>
      </c>
      <c r="D122" s="30" t="s">
        <v>30</v>
      </c>
      <c r="E122" s="30">
        <v>258</v>
      </c>
      <c r="F122" s="31" t="s">
        <v>95</v>
      </c>
      <c r="G122" s="31" t="s">
        <v>142</v>
      </c>
      <c r="H122" s="31" t="s">
        <v>96</v>
      </c>
      <c r="I122" s="52" t="s">
        <v>27</v>
      </c>
    </row>
    <row r="123" spans="1:9" ht="135" x14ac:dyDescent="0.25">
      <c r="A123" s="26"/>
      <c r="B123" s="30" t="s">
        <v>20</v>
      </c>
      <c r="C123" s="30" t="s">
        <v>160</v>
      </c>
      <c r="D123" s="30" t="s">
        <v>30</v>
      </c>
      <c r="E123" s="30">
        <v>212</v>
      </c>
      <c r="F123" s="31" t="s">
        <v>120</v>
      </c>
      <c r="G123" s="31" t="s">
        <v>229</v>
      </c>
      <c r="H123" s="31" t="s">
        <v>178</v>
      </c>
      <c r="I123" s="52" t="s">
        <v>27</v>
      </c>
    </row>
    <row r="124" spans="1:9" ht="90" x14ac:dyDescent="0.25">
      <c r="A124" s="26"/>
      <c r="B124" s="30" t="s">
        <v>20</v>
      </c>
      <c r="C124" s="30" t="s">
        <v>91</v>
      </c>
      <c r="D124" s="30" t="s">
        <v>30</v>
      </c>
      <c r="E124" s="30">
        <v>207</v>
      </c>
      <c r="F124" s="31" t="s">
        <v>92</v>
      </c>
      <c r="G124" s="31" t="s">
        <v>256</v>
      </c>
      <c r="H124" s="31" t="s">
        <v>94</v>
      </c>
      <c r="I124" s="52" t="s">
        <v>93</v>
      </c>
    </row>
    <row r="125" spans="1:9" ht="60" x14ac:dyDescent="0.25">
      <c r="A125" s="26"/>
      <c r="B125" s="30" t="s">
        <v>20</v>
      </c>
      <c r="C125" s="30" t="s">
        <v>145</v>
      </c>
      <c r="D125" s="30" t="s">
        <v>30</v>
      </c>
      <c r="E125" s="30">
        <v>249</v>
      </c>
      <c r="F125" s="31" t="s">
        <v>126</v>
      </c>
      <c r="G125" s="31" t="s">
        <v>311</v>
      </c>
      <c r="H125" s="31" t="s">
        <v>127</v>
      </c>
      <c r="I125" s="52" t="s">
        <v>18</v>
      </c>
    </row>
    <row r="126" spans="1:9" ht="45" x14ac:dyDescent="0.25">
      <c r="A126" s="26"/>
      <c r="B126" s="30" t="s">
        <v>20</v>
      </c>
      <c r="C126" s="30" t="s">
        <v>80</v>
      </c>
      <c r="D126" s="30" t="s">
        <v>30</v>
      </c>
      <c r="E126" s="30">
        <v>214</v>
      </c>
      <c r="F126" s="31" t="s">
        <v>47</v>
      </c>
      <c r="G126" s="31" t="s">
        <v>312</v>
      </c>
      <c r="H126" s="31" t="s">
        <v>41</v>
      </c>
      <c r="I126" s="52" t="s">
        <v>19</v>
      </c>
    </row>
    <row r="127" spans="1:9" ht="45" x14ac:dyDescent="0.25">
      <c r="A127" s="26"/>
      <c r="B127" s="30" t="s">
        <v>20</v>
      </c>
      <c r="C127" s="30" t="s">
        <v>86</v>
      </c>
      <c r="D127" s="30" t="s">
        <v>77</v>
      </c>
      <c r="E127" s="30">
        <v>215</v>
      </c>
      <c r="F127" s="31" t="s">
        <v>83</v>
      </c>
      <c r="G127" s="31" t="s">
        <v>313</v>
      </c>
      <c r="H127" s="31" t="s">
        <v>41</v>
      </c>
      <c r="I127" s="52" t="s">
        <v>19</v>
      </c>
    </row>
    <row r="128" spans="1:9" ht="45" x14ac:dyDescent="0.25">
      <c r="A128" s="26"/>
      <c r="B128" s="30" t="s">
        <v>20</v>
      </c>
      <c r="C128" s="30" t="s">
        <v>86</v>
      </c>
      <c r="D128" s="30" t="s">
        <v>87</v>
      </c>
      <c r="E128" s="30">
        <v>216</v>
      </c>
      <c r="F128" s="31" t="s">
        <v>83</v>
      </c>
      <c r="G128" s="31" t="s">
        <v>314</v>
      </c>
      <c r="H128" s="31" t="s">
        <v>41</v>
      </c>
      <c r="I128" s="52" t="s">
        <v>19</v>
      </c>
    </row>
    <row r="129" spans="1:9" ht="45" x14ac:dyDescent="0.25">
      <c r="A129" s="26"/>
      <c r="B129" s="30" t="s">
        <v>20</v>
      </c>
      <c r="C129" s="30" t="s">
        <v>86</v>
      </c>
      <c r="D129" s="30" t="s">
        <v>88</v>
      </c>
      <c r="E129" s="30">
        <v>217</v>
      </c>
      <c r="F129" s="31" t="s">
        <v>83</v>
      </c>
      <c r="G129" s="31" t="s">
        <v>315</v>
      </c>
      <c r="H129" s="31" t="s">
        <v>41</v>
      </c>
      <c r="I129" s="52" t="s">
        <v>19</v>
      </c>
    </row>
    <row r="130" spans="1:9" ht="30" x14ac:dyDescent="0.25">
      <c r="A130" s="26"/>
      <c r="B130" s="30" t="s">
        <v>20</v>
      </c>
      <c r="C130" s="30" t="s">
        <v>146</v>
      </c>
      <c r="D130" s="30" t="s">
        <v>30</v>
      </c>
      <c r="E130" s="30">
        <v>251</v>
      </c>
      <c r="F130" s="31" t="s">
        <v>137</v>
      </c>
      <c r="G130" s="31" t="s">
        <v>316</v>
      </c>
      <c r="H130" s="31" t="s">
        <v>61</v>
      </c>
      <c r="I130" s="52" t="s">
        <v>19</v>
      </c>
    </row>
    <row r="131" spans="1:9" ht="30" x14ac:dyDescent="0.25">
      <c r="A131" s="28"/>
      <c r="B131" s="30" t="s">
        <v>20</v>
      </c>
      <c r="C131" s="30" t="s">
        <v>138</v>
      </c>
      <c r="D131" s="30" t="s">
        <v>30</v>
      </c>
      <c r="E131" s="30">
        <v>252</v>
      </c>
      <c r="F131" s="31" t="s">
        <v>139</v>
      </c>
      <c r="G131" s="31" t="s">
        <v>317</v>
      </c>
      <c r="H131" s="31" t="s">
        <v>61</v>
      </c>
      <c r="I131" s="52" t="s">
        <v>19</v>
      </c>
    </row>
    <row r="132" spans="1:9" ht="45" x14ac:dyDescent="0.25">
      <c r="A132" s="27" t="s">
        <v>383</v>
      </c>
      <c r="B132" s="30" t="s">
        <v>369</v>
      </c>
      <c r="C132" s="30" t="s">
        <v>398</v>
      </c>
      <c r="D132" s="30" t="s">
        <v>377</v>
      </c>
      <c r="E132" s="30">
        <v>402</v>
      </c>
      <c r="F132" s="31" t="s">
        <v>324</v>
      </c>
      <c r="G132" s="31" t="s">
        <v>444</v>
      </c>
      <c r="H132" s="31" t="s">
        <v>384</v>
      </c>
      <c r="I132" s="52" t="s">
        <v>19</v>
      </c>
    </row>
    <row r="133" spans="1:9" ht="45" x14ac:dyDescent="0.25">
      <c r="A133" s="26"/>
      <c r="B133" s="30" t="s">
        <v>369</v>
      </c>
      <c r="C133" s="30" t="s">
        <v>399</v>
      </c>
      <c r="D133" s="30" t="s">
        <v>377</v>
      </c>
      <c r="E133" s="30">
        <v>403</v>
      </c>
      <c r="F133" s="31" t="s">
        <v>325</v>
      </c>
      <c r="G133" s="31" t="s">
        <v>445</v>
      </c>
      <c r="H133" s="31" t="s">
        <v>384</v>
      </c>
      <c r="I133" s="52" t="s">
        <v>19</v>
      </c>
    </row>
    <row r="134" spans="1:9" ht="45" x14ac:dyDescent="0.25">
      <c r="A134" s="26"/>
      <c r="B134" s="30" t="s">
        <v>369</v>
      </c>
      <c r="C134" s="30" t="s">
        <v>397</v>
      </c>
      <c r="D134" s="30" t="s">
        <v>377</v>
      </c>
      <c r="E134" s="30">
        <v>401</v>
      </c>
      <c r="F134" s="31" t="s">
        <v>323</v>
      </c>
      <c r="G134" s="31" t="s">
        <v>446</v>
      </c>
      <c r="H134" s="31" t="s">
        <v>384</v>
      </c>
      <c r="I134" s="52" t="s">
        <v>333</v>
      </c>
    </row>
    <row r="135" spans="1:9" ht="45" x14ac:dyDescent="0.25">
      <c r="A135" s="26"/>
      <c r="B135" s="30" t="s">
        <v>369</v>
      </c>
      <c r="C135" s="30" t="s">
        <v>414</v>
      </c>
      <c r="D135" s="30" t="s">
        <v>378</v>
      </c>
      <c r="E135" s="30">
        <v>418</v>
      </c>
      <c r="F135" s="31" t="s">
        <v>336</v>
      </c>
      <c r="G135" s="31" t="s">
        <v>447</v>
      </c>
      <c r="H135" s="31" t="s">
        <v>384</v>
      </c>
      <c r="I135" s="52" t="s">
        <v>353</v>
      </c>
    </row>
    <row r="136" spans="1:9" ht="45" x14ac:dyDescent="0.25">
      <c r="A136" s="26"/>
      <c r="B136" s="30" t="s">
        <v>369</v>
      </c>
      <c r="C136" s="30" t="s">
        <v>415</v>
      </c>
      <c r="D136" s="30" t="s">
        <v>378</v>
      </c>
      <c r="E136" s="30">
        <v>419</v>
      </c>
      <c r="F136" s="31" t="s">
        <v>337</v>
      </c>
      <c r="G136" s="31" t="s">
        <v>446</v>
      </c>
      <c r="H136" s="31" t="s">
        <v>384</v>
      </c>
      <c r="I136" s="52" t="s">
        <v>353</v>
      </c>
    </row>
    <row r="137" spans="1:9" ht="45" x14ac:dyDescent="0.25">
      <c r="A137" s="26"/>
      <c r="B137" s="30" t="s">
        <v>369</v>
      </c>
      <c r="C137" s="30" t="s">
        <v>434</v>
      </c>
      <c r="D137" s="30" t="s">
        <v>379</v>
      </c>
      <c r="E137" s="30">
        <v>439</v>
      </c>
      <c r="F137" s="31" t="s">
        <v>358</v>
      </c>
      <c r="G137" s="31" t="s">
        <v>448</v>
      </c>
      <c r="H137" s="31" t="s">
        <v>384</v>
      </c>
      <c r="I137" s="52" t="s">
        <v>368</v>
      </c>
    </row>
    <row r="138" spans="1:9" ht="45" x14ac:dyDescent="0.25">
      <c r="A138" s="26"/>
      <c r="B138" s="30" t="s">
        <v>369</v>
      </c>
      <c r="C138" s="30" t="s">
        <v>435</v>
      </c>
      <c r="D138" s="30" t="s">
        <v>379</v>
      </c>
      <c r="E138" s="30">
        <v>440</v>
      </c>
      <c r="F138" s="31" t="s">
        <v>359</v>
      </c>
      <c r="G138" s="31" t="s">
        <v>447</v>
      </c>
      <c r="H138" s="31" t="s">
        <v>384</v>
      </c>
      <c r="I138" s="52" t="s">
        <v>333</v>
      </c>
    </row>
    <row r="139" spans="1:9" ht="45" x14ac:dyDescent="0.25">
      <c r="A139" s="26"/>
      <c r="B139" s="30" t="s">
        <v>369</v>
      </c>
      <c r="C139" s="30" t="s">
        <v>436</v>
      </c>
      <c r="D139" s="30" t="s">
        <v>379</v>
      </c>
      <c r="E139" s="30">
        <v>441</v>
      </c>
      <c r="F139" s="31" t="s">
        <v>360</v>
      </c>
      <c r="G139" s="31" t="s">
        <v>449</v>
      </c>
      <c r="H139" s="31" t="s">
        <v>384</v>
      </c>
      <c r="I139" s="52" t="s">
        <v>26</v>
      </c>
    </row>
    <row r="140" spans="1:9" ht="45" x14ac:dyDescent="0.25">
      <c r="A140" s="26"/>
      <c r="B140" s="30" t="s">
        <v>369</v>
      </c>
      <c r="C140" s="30" t="s">
        <v>437</v>
      </c>
      <c r="D140" s="30" t="s">
        <v>379</v>
      </c>
      <c r="E140" s="30">
        <v>442</v>
      </c>
      <c r="F140" s="31" t="s">
        <v>361</v>
      </c>
      <c r="G140" s="31" t="s">
        <v>446</v>
      </c>
      <c r="H140" s="31" t="s">
        <v>384</v>
      </c>
      <c r="I140" s="52" t="s">
        <v>334</v>
      </c>
    </row>
    <row r="141" spans="1:9" ht="45" x14ac:dyDescent="0.25">
      <c r="A141" s="26"/>
      <c r="B141" s="30" t="s">
        <v>369</v>
      </c>
      <c r="C141" s="30" t="s">
        <v>438</v>
      </c>
      <c r="D141" s="30" t="s">
        <v>379</v>
      </c>
      <c r="E141" s="30">
        <v>443</v>
      </c>
      <c r="F141" s="31" t="s">
        <v>362</v>
      </c>
      <c r="G141" s="31" t="s">
        <v>450</v>
      </c>
      <c r="H141" s="31" t="s">
        <v>384</v>
      </c>
      <c r="I141" s="52" t="s">
        <v>26</v>
      </c>
    </row>
    <row r="142" spans="1:9" ht="45" x14ac:dyDescent="0.25">
      <c r="A142" s="26"/>
      <c r="B142" s="30" t="s">
        <v>369</v>
      </c>
      <c r="C142" s="30" t="s">
        <v>439</v>
      </c>
      <c r="D142" s="30" t="s">
        <v>379</v>
      </c>
      <c r="E142" s="30">
        <v>444</v>
      </c>
      <c r="F142" s="31" t="s">
        <v>363</v>
      </c>
      <c r="G142" s="31" t="s">
        <v>451</v>
      </c>
      <c r="H142" s="31" t="s">
        <v>384</v>
      </c>
      <c r="I142" s="52" t="s">
        <v>26</v>
      </c>
    </row>
    <row r="143" spans="1:9" ht="45" x14ac:dyDescent="0.25">
      <c r="A143" s="26"/>
      <c r="B143" s="30" t="s">
        <v>369</v>
      </c>
      <c r="C143" s="30" t="s">
        <v>440</v>
      </c>
      <c r="D143" s="30" t="s">
        <v>379</v>
      </c>
      <c r="E143" s="30">
        <v>445</v>
      </c>
      <c r="F143" s="31" t="s">
        <v>364</v>
      </c>
      <c r="G143" s="31" t="s">
        <v>449</v>
      </c>
      <c r="H143" s="31" t="s">
        <v>384</v>
      </c>
      <c r="I143" s="52" t="s">
        <v>26</v>
      </c>
    </row>
    <row r="144" spans="1:9" ht="45" x14ac:dyDescent="0.25">
      <c r="A144" s="26"/>
      <c r="B144" s="30" t="s">
        <v>369</v>
      </c>
      <c r="C144" s="30" t="s">
        <v>416</v>
      </c>
      <c r="D144" s="30" t="s">
        <v>378</v>
      </c>
      <c r="E144" s="30">
        <v>420</v>
      </c>
      <c r="F144" s="31" t="s">
        <v>338</v>
      </c>
      <c r="G144" s="31" t="s">
        <v>452</v>
      </c>
      <c r="H144" s="31" t="s">
        <v>384</v>
      </c>
      <c r="I144" s="52" t="s">
        <v>19</v>
      </c>
    </row>
    <row r="145" spans="1:9" ht="45" x14ac:dyDescent="0.25">
      <c r="A145" s="26"/>
      <c r="B145" s="30" t="s">
        <v>369</v>
      </c>
      <c r="C145" s="30" t="s">
        <v>417</v>
      </c>
      <c r="D145" s="30" t="s">
        <v>378</v>
      </c>
      <c r="E145" s="30">
        <v>421</v>
      </c>
      <c r="F145" s="31" t="s">
        <v>339</v>
      </c>
      <c r="G145" s="31" t="s">
        <v>453</v>
      </c>
      <c r="H145" s="31" t="s">
        <v>384</v>
      </c>
      <c r="I145" s="52" t="s">
        <v>19</v>
      </c>
    </row>
    <row r="146" spans="1:9" ht="45" x14ac:dyDescent="0.25">
      <c r="A146" s="26"/>
      <c r="B146" s="30" t="s">
        <v>369</v>
      </c>
      <c r="C146" s="30" t="s">
        <v>441</v>
      </c>
      <c r="D146" s="30" t="s">
        <v>379</v>
      </c>
      <c r="E146" s="30">
        <v>446</v>
      </c>
      <c r="F146" s="31" t="s">
        <v>365</v>
      </c>
      <c r="G146" s="31" t="s">
        <v>450</v>
      </c>
      <c r="H146" s="31" t="s">
        <v>384</v>
      </c>
      <c r="I146" s="52" t="s">
        <v>26</v>
      </c>
    </row>
    <row r="147" spans="1:9" ht="45" x14ac:dyDescent="0.25">
      <c r="A147" s="26"/>
      <c r="B147" s="30" t="s">
        <v>369</v>
      </c>
      <c r="C147" s="30" t="s">
        <v>442</v>
      </c>
      <c r="D147" s="30" t="s">
        <v>379</v>
      </c>
      <c r="E147" s="30">
        <v>447</v>
      </c>
      <c r="F147" s="31" t="s">
        <v>366</v>
      </c>
      <c r="G147" s="31" t="s">
        <v>449</v>
      </c>
      <c r="H147" s="31" t="s">
        <v>384</v>
      </c>
      <c r="I147" s="52" t="s">
        <v>26</v>
      </c>
    </row>
    <row r="148" spans="1:9" ht="45" x14ac:dyDescent="0.25">
      <c r="A148" s="26"/>
      <c r="B148" s="30" t="s">
        <v>369</v>
      </c>
      <c r="C148" s="30" t="s">
        <v>443</v>
      </c>
      <c r="D148" s="30" t="s">
        <v>379</v>
      </c>
      <c r="E148" s="30">
        <v>448</v>
      </c>
      <c r="F148" s="31" t="s">
        <v>367</v>
      </c>
      <c r="G148" s="31" t="s">
        <v>454</v>
      </c>
      <c r="H148" s="31" t="s">
        <v>384</v>
      </c>
      <c r="I148" s="52" t="s">
        <v>18</v>
      </c>
    </row>
    <row r="149" spans="1:9" ht="45" x14ac:dyDescent="0.25">
      <c r="A149" s="26"/>
      <c r="B149" s="30" t="s">
        <v>369</v>
      </c>
      <c r="C149" s="30" t="s">
        <v>400</v>
      </c>
      <c r="D149" s="30" t="s">
        <v>377</v>
      </c>
      <c r="E149" s="30">
        <v>404</v>
      </c>
      <c r="F149" s="31" t="s">
        <v>326</v>
      </c>
      <c r="G149" s="31" t="s">
        <v>446</v>
      </c>
      <c r="H149" s="31" t="s">
        <v>384</v>
      </c>
      <c r="I149" s="52" t="s">
        <v>334</v>
      </c>
    </row>
    <row r="150" spans="1:9" ht="45" x14ac:dyDescent="0.25">
      <c r="A150" s="26"/>
      <c r="B150" s="30" t="s">
        <v>369</v>
      </c>
      <c r="C150" s="30" t="s">
        <v>401</v>
      </c>
      <c r="D150" s="30" t="s">
        <v>377</v>
      </c>
      <c r="E150" s="30">
        <v>405</v>
      </c>
      <c r="F150" s="31" t="s">
        <v>327</v>
      </c>
      <c r="G150" s="31" t="s">
        <v>446</v>
      </c>
      <c r="H150" s="31" t="s">
        <v>384</v>
      </c>
      <c r="I150" s="52" t="s">
        <v>334</v>
      </c>
    </row>
    <row r="151" spans="1:9" ht="45" x14ac:dyDescent="0.25">
      <c r="A151" s="26"/>
      <c r="B151" s="30" t="s">
        <v>369</v>
      </c>
      <c r="C151" s="30" t="s">
        <v>418</v>
      </c>
      <c r="D151" s="30" t="s">
        <v>378</v>
      </c>
      <c r="E151" s="30">
        <v>422</v>
      </c>
      <c r="F151" s="31" t="s">
        <v>340</v>
      </c>
      <c r="G151" s="31" t="s">
        <v>446</v>
      </c>
      <c r="H151" s="31" t="s">
        <v>384</v>
      </c>
      <c r="I151" s="52" t="s">
        <v>334</v>
      </c>
    </row>
    <row r="152" spans="1:9" ht="45" x14ac:dyDescent="0.25">
      <c r="A152" s="26"/>
      <c r="B152" s="30" t="s">
        <v>369</v>
      </c>
      <c r="C152" s="30" t="s">
        <v>419</v>
      </c>
      <c r="D152" s="30" t="s">
        <v>378</v>
      </c>
      <c r="E152" s="30">
        <v>423</v>
      </c>
      <c r="F152" s="31" t="s">
        <v>341</v>
      </c>
      <c r="G152" s="31" t="s">
        <v>446</v>
      </c>
      <c r="H152" s="31" t="s">
        <v>384</v>
      </c>
      <c r="I152" s="52" t="s">
        <v>334</v>
      </c>
    </row>
    <row r="153" spans="1:9" ht="45" x14ac:dyDescent="0.25">
      <c r="A153" s="26"/>
      <c r="B153" s="30" t="s">
        <v>369</v>
      </c>
      <c r="C153" s="30" t="s">
        <v>420</v>
      </c>
      <c r="D153" s="30" t="s">
        <v>378</v>
      </c>
      <c r="E153" s="30">
        <v>424</v>
      </c>
      <c r="F153" s="31" t="s">
        <v>342</v>
      </c>
      <c r="G153" s="31" t="s">
        <v>446</v>
      </c>
      <c r="H153" s="31" t="s">
        <v>384</v>
      </c>
      <c r="I153" s="52" t="s">
        <v>334</v>
      </c>
    </row>
    <row r="154" spans="1:9" ht="45" x14ac:dyDescent="0.25">
      <c r="A154" s="26"/>
      <c r="B154" s="30" t="s">
        <v>369</v>
      </c>
      <c r="C154" s="30" t="s">
        <v>421</v>
      </c>
      <c r="D154" s="30" t="s">
        <v>378</v>
      </c>
      <c r="E154" s="30">
        <v>425</v>
      </c>
      <c r="F154" s="31" t="s">
        <v>343</v>
      </c>
      <c r="G154" s="31" t="s">
        <v>446</v>
      </c>
      <c r="H154" s="31" t="s">
        <v>384</v>
      </c>
      <c r="I154" s="52" t="s">
        <v>334</v>
      </c>
    </row>
    <row r="155" spans="1:9" ht="45" x14ac:dyDescent="0.25">
      <c r="A155" s="26"/>
      <c r="B155" s="30" t="s">
        <v>369</v>
      </c>
      <c r="C155" s="30" t="s">
        <v>422</v>
      </c>
      <c r="D155" s="30" t="s">
        <v>378</v>
      </c>
      <c r="E155" s="30">
        <v>426</v>
      </c>
      <c r="F155" s="31" t="s">
        <v>344</v>
      </c>
      <c r="G155" s="31" t="s">
        <v>446</v>
      </c>
      <c r="H155" s="31" t="s">
        <v>384</v>
      </c>
      <c r="I155" s="52" t="s">
        <v>334</v>
      </c>
    </row>
    <row r="156" spans="1:9" ht="45" x14ac:dyDescent="0.25">
      <c r="A156" s="26"/>
      <c r="B156" s="30" t="s">
        <v>369</v>
      </c>
      <c r="C156" s="30" t="s">
        <v>423</v>
      </c>
      <c r="D156" s="30" t="s">
        <v>378</v>
      </c>
      <c r="E156" s="30">
        <v>427</v>
      </c>
      <c r="F156" s="31" t="s">
        <v>345</v>
      </c>
      <c r="G156" s="31" t="s">
        <v>451</v>
      </c>
      <c r="H156" s="31" t="s">
        <v>384</v>
      </c>
      <c r="I156" s="52" t="s">
        <v>334</v>
      </c>
    </row>
    <row r="157" spans="1:9" ht="45" x14ac:dyDescent="0.25">
      <c r="A157" s="26"/>
      <c r="B157" s="30" t="s">
        <v>369</v>
      </c>
      <c r="C157" s="30" t="s">
        <v>424</v>
      </c>
      <c r="D157" s="30" t="s">
        <v>378</v>
      </c>
      <c r="E157" s="30">
        <v>428</v>
      </c>
      <c r="F157" s="31" t="s">
        <v>346</v>
      </c>
      <c r="G157" s="31" t="s">
        <v>455</v>
      </c>
      <c r="H157" s="31" t="s">
        <v>384</v>
      </c>
      <c r="I157" s="52" t="s">
        <v>334</v>
      </c>
    </row>
    <row r="158" spans="1:9" ht="45" x14ac:dyDescent="0.25">
      <c r="A158" s="26"/>
      <c r="B158" s="30" t="s">
        <v>369</v>
      </c>
      <c r="C158" s="30" t="s">
        <v>425</v>
      </c>
      <c r="D158" s="30" t="s">
        <v>378</v>
      </c>
      <c r="E158" s="30">
        <v>429</v>
      </c>
      <c r="F158" s="31" t="s">
        <v>347</v>
      </c>
      <c r="G158" s="31" t="s">
        <v>456</v>
      </c>
      <c r="H158" s="31" t="s">
        <v>384</v>
      </c>
      <c r="I158" s="52" t="s">
        <v>19</v>
      </c>
    </row>
    <row r="159" spans="1:9" ht="45" x14ac:dyDescent="0.25">
      <c r="A159" s="26"/>
      <c r="B159" s="30" t="s">
        <v>369</v>
      </c>
      <c r="C159" s="30" t="s">
        <v>426</v>
      </c>
      <c r="D159" s="30" t="s">
        <v>378</v>
      </c>
      <c r="E159" s="30">
        <v>430</v>
      </c>
      <c r="F159" s="31" t="s">
        <v>348</v>
      </c>
      <c r="G159" s="31" t="s">
        <v>457</v>
      </c>
      <c r="H159" s="31" t="s">
        <v>384</v>
      </c>
      <c r="I159" s="52" t="s">
        <v>334</v>
      </c>
    </row>
    <row r="160" spans="1:9" ht="45" x14ac:dyDescent="0.25">
      <c r="A160" s="26"/>
      <c r="B160" s="30" t="s">
        <v>369</v>
      </c>
      <c r="C160" s="30" t="s">
        <v>427</v>
      </c>
      <c r="D160" s="30" t="s">
        <v>378</v>
      </c>
      <c r="E160" s="30">
        <v>431</v>
      </c>
      <c r="F160" s="31" t="s">
        <v>349</v>
      </c>
      <c r="G160" s="31" t="s">
        <v>446</v>
      </c>
      <c r="H160" s="31" t="s">
        <v>384</v>
      </c>
      <c r="I160" s="52" t="s">
        <v>334</v>
      </c>
    </row>
    <row r="161" spans="1:9" ht="45" x14ac:dyDescent="0.25">
      <c r="A161" s="26"/>
      <c r="B161" s="30" t="s">
        <v>369</v>
      </c>
      <c r="C161" s="30" t="s">
        <v>428</v>
      </c>
      <c r="D161" s="30" t="s">
        <v>378</v>
      </c>
      <c r="E161" s="30">
        <v>432</v>
      </c>
      <c r="F161" s="31" t="s">
        <v>350</v>
      </c>
      <c r="G161" s="31" t="s">
        <v>446</v>
      </c>
      <c r="H161" s="31" t="s">
        <v>384</v>
      </c>
      <c r="I161" s="52" t="s">
        <v>334</v>
      </c>
    </row>
    <row r="162" spans="1:9" ht="45" x14ac:dyDescent="0.25">
      <c r="A162" s="26"/>
      <c r="B162" s="30" t="s">
        <v>369</v>
      </c>
      <c r="C162" s="30" t="s">
        <v>429</v>
      </c>
      <c r="D162" s="30" t="s">
        <v>378</v>
      </c>
      <c r="E162" s="30">
        <v>433</v>
      </c>
      <c r="F162" s="31" t="s">
        <v>351</v>
      </c>
      <c r="G162" s="31" t="s">
        <v>444</v>
      </c>
      <c r="H162" s="31" t="s">
        <v>384</v>
      </c>
      <c r="I162" s="52" t="s">
        <v>19</v>
      </c>
    </row>
    <row r="163" spans="1:9" ht="45" x14ac:dyDescent="0.25">
      <c r="A163" s="26"/>
      <c r="B163" s="30" t="s">
        <v>369</v>
      </c>
      <c r="C163" s="30" t="s">
        <v>430</v>
      </c>
      <c r="D163" s="30" t="s">
        <v>378</v>
      </c>
      <c r="E163" s="30">
        <v>434</v>
      </c>
      <c r="F163" s="31" t="s">
        <v>352</v>
      </c>
      <c r="G163" s="31" t="s">
        <v>445</v>
      </c>
      <c r="H163" s="31" t="s">
        <v>384</v>
      </c>
      <c r="I163" s="52" t="s">
        <v>19</v>
      </c>
    </row>
    <row r="164" spans="1:9" ht="45" x14ac:dyDescent="0.25">
      <c r="A164" s="26"/>
      <c r="B164" s="30" t="s">
        <v>369</v>
      </c>
      <c r="C164" s="30" t="s">
        <v>402</v>
      </c>
      <c r="D164" s="30" t="s">
        <v>377</v>
      </c>
      <c r="E164" s="30">
        <v>406</v>
      </c>
      <c r="F164" s="31" t="s">
        <v>394</v>
      </c>
      <c r="G164" s="31" t="s">
        <v>453</v>
      </c>
      <c r="H164" s="31" t="s">
        <v>384</v>
      </c>
      <c r="I164" s="52" t="s">
        <v>19</v>
      </c>
    </row>
    <row r="165" spans="1:9" ht="45" x14ac:dyDescent="0.25">
      <c r="A165" s="26"/>
      <c r="B165" s="30" t="s">
        <v>369</v>
      </c>
      <c r="C165" s="30" t="s">
        <v>431</v>
      </c>
      <c r="D165" s="30" t="s">
        <v>380</v>
      </c>
      <c r="E165" s="30">
        <v>435</v>
      </c>
      <c r="F165" s="31" t="s">
        <v>354</v>
      </c>
      <c r="G165" s="31" t="s">
        <v>458</v>
      </c>
      <c r="H165" s="31" t="s">
        <v>384</v>
      </c>
      <c r="I165" s="52" t="s">
        <v>333</v>
      </c>
    </row>
    <row r="166" spans="1:9" ht="45" x14ac:dyDescent="0.25">
      <c r="A166" s="26"/>
      <c r="B166" s="30" t="s">
        <v>369</v>
      </c>
      <c r="C166" s="30" t="s">
        <v>403</v>
      </c>
      <c r="D166" s="30" t="s">
        <v>377</v>
      </c>
      <c r="E166" s="30">
        <v>407</v>
      </c>
      <c r="F166" s="31" t="s">
        <v>389</v>
      </c>
      <c r="G166" s="31" t="s">
        <v>446</v>
      </c>
      <c r="H166" s="31" t="s">
        <v>384</v>
      </c>
      <c r="I166" s="52" t="s">
        <v>334</v>
      </c>
    </row>
    <row r="167" spans="1:9" ht="45" x14ac:dyDescent="0.25">
      <c r="A167" s="26"/>
      <c r="B167" s="30" t="s">
        <v>369</v>
      </c>
      <c r="C167" s="30" t="s">
        <v>406</v>
      </c>
      <c r="D167" s="30" t="s">
        <v>377</v>
      </c>
      <c r="E167" s="30">
        <v>410</v>
      </c>
      <c r="F167" s="31" t="s">
        <v>328</v>
      </c>
      <c r="G167" s="31" t="s">
        <v>446</v>
      </c>
      <c r="H167" s="31" t="s">
        <v>384</v>
      </c>
      <c r="I167" s="52" t="s">
        <v>334</v>
      </c>
    </row>
    <row r="168" spans="1:9" ht="45" x14ac:dyDescent="0.25">
      <c r="A168" s="26"/>
      <c r="B168" s="30" t="s">
        <v>369</v>
      </c>
      <c r="C168" s="30" t="s">
        <v>404</v>
      </c>
      <c r="D168" s="30" t="s">
        <v>377</v>
      </c>
      <c r="E168" s="30">
        <v>408</v>
      </c>
      <c r="F168" s="31" t="s">
        <v>390</v>
      </c>
      <c r="G168" s="31" t="s">
        <v>451</v>
      </c>
      <c r="H168" s="31" t="s">
        <v>384</v>
      </c>
      <c r="I168" s="52" t="s">
        <v>334</v>
      </c>
    </row>
    <row r="169" spans="1:9" ht="45" x14ac:dyDescent="0.25">
      <c r="A169" s="26"/>
      <c r="B169" s="30" t="s">
        <v>369</v>
      </c>
      <c r="C169" s="30" t="s">
        <v>405</v>
      </c>
      <c r="D169" s="30" t="s">
        <v>377</v>
      </c>
      <c r="E169" s="30">
        <v>409</v>
      </c>
      <c r="F169" s="31" t="s">
        <v>391</v>
      </c>
      <c r="G169" s="31" t="s">
        <v>455</v>
      </c>
      <c r="H169" s="31" t="s">
        <v>384</v>
      </c>
      <c r="I169" s="52" t="s">
        <v>334</v>
      </c>
    </row>
    <row r="170" spans="1:9" ht="45" x14ac:dyDescent="0.25">
      <c r="A170" s="26"/>
      <c r="B170" s="30" t="s">
        <v>369</v>
      </c>
      <c r="C170" s="30" t="s">
        <v>407</v>
      </c>
      <c r="D170" s="30" t="s">
        <v>377</v>
      </c>
      <c r="E170" s="30">
        <v>411</v>
      </c>
      <c r="F170" s="31" t="s">
        <v>392</v>
      </c>
      <c r="G170" s="31" t="s">
        <v>446</v>
      </c>
      <c r="H170" s="31" t="s">
        <v>384</v>
      </c>
      <c r="I170" s="52" t="s">
        <v>334</v>
      </c>
    </row>
    <row r="171" spans="1:9" ht="45" x14ac:dyDescent="0.25">
      <c r="A171" s="26"/>
      <c r="B171" s="30" t="s">
        <v>369</v>
      </c>
      <c r="C171" s="30" t="s">
        <v>408</v>
      </c>
      <c r="D171" s="30" t="s">
        <v>377</v>
      </c>
      <c r="E171" s="30">
        <v>412</v>
      </c>
      <c r="F171" s="31" t="s">
        <v>393</v>
      </c>
      <c r="G171" s="31" t="s">
        <v>446</v>
      </c>
      <c r="H171" s="31" t="s">
        <v>384</v>
      </c>
      <c r="I171" s="52" t="s">
        <v>334</v>
      </c>
    </row>
    <row r="172" spans="1:9" ht="45" x14ac:dyDescent="0.25">
      <c r="A172" s="26"/>
      <c r="B172" s="30" t="s">
        <v>369</v>
      </c>
      <c r="C172" s="30" t="s">
        <v>409</v>
      </c>
      <c r="D172" s="30" t="s">
        <v>377</v>
      </c>
      <c r="E172" s="30">
        <v>413</v>
      </c>
      <c r="F172" s="31" t="s">
        <v>395</v>
      </c>
      <c r="G172" s="31" t="s">
        <v>446</v>
      </c>
      <c r="H172" s="31" t="s">
        <v>384</v>
      </c>
      <c r="I172" s="52" t="s">
        <v>334</v>
      </c>
    </row>
    <row r="173" spans="1:9" ht="45" x14ac:dyDescent="0.25">
      <c r="A173" s="26"/>
      <c r="B173" s="30" t="s">
        <v>369</v>
      </c>
      <c r="C173" s="30" t="s">
        <v>381</v>
      </c>
      <c r="D173" s="30" t="s">
        <v>388</v>
      </c>
      <c r="E173" s="30">
        <v>452</v>
      </c>
      <c r="F173" s="31" t="s">
        <v>382</v>
      </c>
      <c r="G173" s="31" t="s">
        <v>455</v>
      </c>
      <c r="H173" s="31" t="s">
        <v>384</v>
      </c>
      <c r="I173" s="52" t="s">
        <v>334</v>
      </c>
    </row>
    <row r="174" spans="1:9" ht="150" x14ac:dyDescent="0.25">
      <c r="A174" s="26"/>
      <c r="B174" s="30" t="s">
        <v>369</v>
      </c>
      <c r="C174" s="30" t="s">
        <v>370</v>
      </c>
      <c r="D174" s="30" t="s">
        <v>385</v>
      </c>
      <c r="E174" s="30">
        <v>449</v>
      </c>
      <c r="F174" s="31" t="s">
        <v>371</v>
      </c>
      <c r="G174" s="31" t="s">
        <v>446</v>
      </c>
      <c r="H174" s="31" t="s">
        <v>372</v>
      </c>
      <c r="I174" s="52" t="s">
        <v>27</v>
      </c>
    </row>
    <row r="175" spans="1:9" ht="150" x14ac:dyDescent="0.25">
      <c r="A175" s="26"/>
      <c r="B175" s="30" t="s">
        <v>369</v>
      </c>
      <c r="C175" s="30" t="s">
        <v>373</v>
      </c>
      <c r="D175" s="30" t="s">
        <v>386</v>
      </c>
      <c r="E175" s="30">
        <v>450</v>
      </c>
      <c r="F175" s="31" t="s">
        <v>374</v>
      </c>
      <c r="G175" s="31" t="s">
        <v>446</v>
      </c>
      <c r="H175" s="31" t="s">
        <v>372</v>
      </c>
      <c r="I175" s="52" t="s">
        <v>27</v>
      </c>
    </row>
    <row r="176" spans="1:9" ht="150" x14ac:dyDescent="0.25">
      <c r="A176" s="26"/>
      <c r="B176" s="30" t="s">
        <v>369</v>
      </c>
      <c r="C176" s="30" t="s">
        <v>375</v>
      </c>
      <c r="D176" s="30" t="s">
        <v>387</v>
      </c>
      <c r="E176" s="30">
        <v>451</v>
      </c>
      <c r="F176" s="31" t="s">
        <v>376</v>
      </c>
      <c r="G176" s="31" t="s">
        <v>446</v>
      </c>
      <c r="H176" s="31" t="s">
        <v>372</v>
      </c>
      <c r="I176" s="52" t="s">
        <v>27</v>
      </c>
    </row>
    <row r="177" spans="1:9" ht="45" x14ac:dyDescent="0.25">
      <c r="A177" s="26"/>
      <c r="B177" s="30" t="s">
        <v>369</v>
      </c>
      <c r="C177" s="30" t="s">
        <v>410</v>
      </c>
      <c r="D177" s="30" t="s">
        <v>377</v>
      </c>
      <c r="E177" s="30">
        <v>414</v>
      </c>
      <c r="F177" s="31" t="s">
        <v>329</v>
      </c>
      <c r="G177" s="31" t="s">
        <v>457</v>
      </c>
      <c r="H177" s="31" t="s">
        <v>384</v>
      </c>
      <c r="I177" s="52" t="s">
        <v>334</v>
      </c>
    </row>
    <row r="178" spans="1:9" ht="45" x14ac:dyDescent="0.25">
      <c r="A178" s="26"/>
      <c r="B178" s="30" t="s">
        <v>369</v>
      </c>
      <c r="C178" s="30" t="s">
        <v>411</v>
      </c>
      <c r="D178" s="30" t="s">
        <v>377</v>
      </c>
      <c r="E178" s="30">
        <v>415</v>
      </c>
      <c r="F178" s="31" t="s">
        <v>330</v>
      </c>
      <c r="G178" s="31" t="s">
        <v>459</v>
      </c>
      <c r="H178" s="31" t="s">
        <v>384</v>
      </c>
      <c r="I178" s="52" t="s">
        <v>335</v>
      </c>
    </row>
    <row r="179" spans="1:9" ht="45" x14ac:dyDescent="0.25">
      <c r="A179" s="26"/>
      <c r="B179" s="30" t="s">
        <v>369</v>
      </c>
      <c r="C179" s="30" t="s">
        <v>412</v>
      </c>
      <c r="D179" s="30" t="s">
        <v>377</v>
      </c>
      <c r="E179" s="30">
        <v>416</v>
      </c>
      <c r="F179" s="31" t="s">
        <v>331</v>
      </c>
      <c r="G179" s="31" t="s">
        <v>446</v>
      </c>
      <c r="H179" s="31" t="s">
        <v>384</v>
      </c>
      <c r="I179" s="52" t="s">
        <v>334</v>
      </c>
    </row>
    <row r="180" spans="1:9" ht="45" x14ac:dyDescent="0.25">
      <c r="A180" s="26"/>
      <c r="B180" s="30" t="s">
        <v>369</v>
      </c>
      <c r="C180" s="30" t="s">
        <v>396</v>
      </c>
      <c r="D180" s="30" t="s">
        <v>380</v>
      </c>
      <c r="E180" s="30">
        <v>436</v>
      </c>
      <c r="F180" s="31" t="s">
        <v>355</v>
      </c>
      <c r="G180" s="31" t="s">
        <v>446</v>
      </c>
      <c r="H180" s="31" t="s">
        <v>384</v>
      </c>
      <c r="I180" s="52" t="s">
        <v>334</v>
      </c>
    </row>
    <row r="181" spans="1:9" ht="45" x14ac:dyDescent="0.25">
      <c r="A181" s="26"/>
      <c r="B181" s="30" t="s">
        <v>369</v>
      </c>
      <c r="C181" s="30" t="s">
        <v>413</v>
      </c>
      <c r="D181" s="30" t="s">
        <v>377</v>
      </c>
      <c r="E181" s="30">
        <v>417</v>
      </c>
      <c r="F181" s="31" t="s">
        <v>332</v>
      </c>
      <c r="G181" s="31" t="s">
        <v>452</v>
      </c>
      <c r="H181" s="31" t="s">
        <v>384</v>
      </c>
      <c r="I181" s="52" t="s">
        <v>19</v>
      </c>
    </row>
    <row r="182" spans="1:9" ht="45" x14ac:dyDescent="0.25">
      <c r="A182" s="26"/>
      <c r="B182" s="30" t="s">
        <v>369</v>
      </c>
      <c r="C182" s="30" t="s">
        <v>432</v>
      </c>
      <c r="D182" s="30" t="s">
        <v>380</v>
      </c>
      <c r="E182" s="30">
        <v>437</v>
      </c>
      <c r="F182" s="31" t="s">
        <v>356</v>
      </c>
      <c r="G182" s="31" t="s">
        <v>457</v>
      </c>
      <c r="H182" s="31" t="s">
        <v>384</v>
      </c>
      <c r="I182" s="52" t="s">
        <v>26</v>
      </c>
    </row>
    <row r="183" spans="1:9" ht="45" x14ac:dyDescent="0.25">
      <c r="A183" s="28"/>
      <c r="B183" s="30" t="s">
        <v>369</v>
      </c>
      <c r="C183" s="30" t="s">
        <v>433</v>
      </c>
      <c r="D183" s="30" t="s">
        <v>380</v>
      </c>
      <c r="E183" s="30">
        <v>438</v>
      </c>
      <c r="F183" s="31" t="s">
        <v>357</v>
      </c>
      <c r="G183" s="31" t="s">
        <v>449</v>
      </c>
      <c r="H183" s="31" t="s">
        <v>384</v>
      </c>
      <c r="I183" s="52" t="s">
        <v>26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2021-10-13T07:45:21Z</cp:lastPrinted>
  <dcterms:created xsi:type="dcterms:W3CDTF">2019-04-28T09:28:44Z</dcterms:created>
  <dcterms:modified xsi:type="dcterms:W3CDTF">2021-10-13T07:45:31Z</dcterms:modified>
</cp:coreProperties>
</file>